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3"/>
  </bookViews>
  <sheets>
    <sheet name="Прил1" sheetId="3" r:id="rId1"/>
    <sheet name="Прил2" sheetId="1" r:id="rId2"/>
    <sheet name="Прил3" sheetId="2" r:id="rId3"/>
    <sheet name="Прил4" sheetId="6" r:id="rId4"/>
    <sheet name="Прил5" sheetId="7" r:id="rId5"/>
  </sheets>
  <definedNames>
    <definedName name="_xlnm.Print_Area" localSheetId="2">Прил3!$A$1:$E$84</definedName>
  </definedNames>
  <calcPr calcId="125725"/>
</workbook>
</file>

<file path=xl/calcChain.xml><?xml version="1.0" encoding="utf-8"?>
<calcChain xmlns="http://schemas.openxmlformats.org/spreadsheetml/2006/main">
  <c r="H158" i="6"/>
  <c r="I158" s="1"/>
  <c r="H10"/>
  <c r="H11"/>
  <c r="H123"/>
  <c r="H124"/>
  <c r="H125"/>
  <c r="I125" s="1"/>
  <c r="H18"/>
  <c r="I25"/>
  <c r="H26"/>
  <c r="H27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0"/>
  <c r="E20" i="7"/>
  <c r="E29" s="1"/>
  <c r="E26"/>
  <c r="E18"/>
  <c r="F18" s="1"/>
  <c r="E9"/>
  <c r="E14"/>
  <c r="F14" s="1"/>
  <c r="F10"/>
  <c r="F11"/>
  <c r="F12"/>
  <c r="F13"/>
  <c r="F15"/>
  <c r="F17"/>
  <c r="F19"/>
  <c r="F21"/>
  <c r="F22"/>
  <c r="F23"/>
  <c r="F25"/>
  <c r="F27"/>
  <c r="F28"/>
  <c r="D16"/>
  <c r="D26"/>
  <c r="D20"/>
  <c r="E24"/>
  <c r="F24" s="1"/>
  <c r="D24"/>
  <c r="F20"/>
  <c r="D18"/>
  <c r="F16"/>
  <c r="D14"/>
  <c r="D9"/>
  <c r="D29" s="1"/>
  <c r="F7" i="3"/>
  <c r="F8"/>
  <c r="F9"/>
  <c r="F10"/>
  <c r="F11"/>
  <c r="F12"/>
  <c r="F13"/>
  <c r="F14"/>
  <c r="F15"/>
  <c r="F16"/>
  <c r="F6"/>
  <c r="E7" i="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6"/>
  <c r="E15" i="1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14"/>
  <c r="F26" i="7" l="1"/>
  <c r="F9"/>
  <c r="F29"/>
</calcChain>
</file>

<file path=xl/sharedStrings.xml><?xml version="1.0" encoding="utf-8"?>
<sst xmlns="http://schemas.openxmlformats.org/spreadsheetml/2006/main" count="1206" uniqueCount="553">
  <si>
    <t/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</si>
  <si>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</si>
  <si>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</si>
  <si>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</si>
  <si>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</si>
  <si>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</si>
  <si>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</si>
  <si>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15</t>
  </si>
  <si>
    <t>19</t>
  </si>
  <si>
    <t>28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</si>
  <si>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</si>
  <si>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</si>
  <si>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</si>
  <si>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</si>
  <si>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</si>
  <si>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</si>
  <si>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</si>
  <si>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</si>
  <si>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</si>
  <si>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</si>
  <si>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</si>
  <si>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</si>
  <si>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</si>
  <si>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</si>
  <si>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</si>
  <si>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</si>
  <si>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</si>
  <si>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</si>
  <si>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</si>
  <si>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</si>
  <si>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</si>
  <si>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</si>
  <si>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</si>
  <si>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</si>
  <si>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</si>
  <si>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</si>
  <si>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</si>
  <si>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</si>
  <si>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</si>
  <si>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</si>
  <si>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</si>
  <si>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</si>
  <si>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</si>
  <si>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</si>
  <si>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</si>
  <si>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</si>
  <si>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</si>
  <si>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</si>
  <si>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</si>
  <si>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</si>
  <si>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</si>
  <si>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</si>
  <si>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</si>
  <si>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</si>
  <si>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</si>
  <si>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</si>
  <si>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</si>
  <si>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</si>
  <si>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</si>
  <si>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</si>
  <si>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</si>
  <si>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</si>
  <si>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</si>
  <si>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</si>
  <si>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</si>
  <si>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</si>
  <si>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</si>
  <si>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</si>
  <si>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</si>
  <si>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</si>
  <si>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</si>
  <si>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</si>
  <si>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</si>
  <si>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</si>
  <si>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</si>
  <si>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</si>
  <si>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</si>
  <si>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</si>
  <si>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</si>
  <si>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</si>
  <si>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</si>
  <si>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</si>
  <si>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</si>
  <si>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</si>
  <si>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</si>
  <si>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</si>
  <si>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</si>
  <si>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</si>
  <si>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</si>
  <si>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</si>
  <si>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</si>
  <si>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</si>
  <si>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</si>
  <si>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</si>
  <si>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</si>
  <si>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</si>
  <si>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</si>
  <si>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</si>
  <si>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</si>
  <si>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</si>
  <si>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</si>
  <si>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сельских поселений</t>
  </si>
  <si>
    <t>000 2 02 02999 10 0000 151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</si>
  <si>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</si>
  <si>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</si>
  <si>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</si>
  <si>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</si>
  <si>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</si>
  <si>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</si>
  <si>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</si>
  <si>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</si>
  <si>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</si>
  <si>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</si>
  <si>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</si>
  <si>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</si>
  <si>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</si>
  <si>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</si>
  <si>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</si>
  <si>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</si>
  <si>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</si>
  <si>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</si>
  <si>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</si>
  <si>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</si>
  <si>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</si>
  <si>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</si>
  <si>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</si>
  <si>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</si>
  <si>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</si>
  <si>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</si>
  <si>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</si>
  <si>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</si>
  <si>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</si>
  <si>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</si>
  <si>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</si>
  <si>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</si>
  <si>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</si>
  <si>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</si>
  <si>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</si>
  <si>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</si>
  <si>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</si>
  <si>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</si>
  <si>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</si>
  <si>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</si>
  <si>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</si>
  <si>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</si>
  <si>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</si>
  <si>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</si>
  <si>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</si>
  <si>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</si>
  <si>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</si>
  <si>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</si>
  <si>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</si>
  <si>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</si>
  <si>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</si>
  <si>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</si>
  <si>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</si>
  <si>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</si>
  <si>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</si>
  <si>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</si>
  <si>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</si>
  <si>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</si>
  <si>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</si>
  <si>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</si>
  <si>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</si>
  <si>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</si>
  <si>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</si>
  <si>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</si>
  <si>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</si>
  <si>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</si>
  <si>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</si>
  <si>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</si>
  <si>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</si>
  <si>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</si>
  <si>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</si>
  <si>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</si>
  <si>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</si>
  <si>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</si>
  <si>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</si>
  <si>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</si>
  <si>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</si>
  <si>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</si>
  <si>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</si>
  <si>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</si>
  <si>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</si>
  <si>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</si>
  <si>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</si>
  <si>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</si>
  <si>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</si>
  <si>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</si>
  <si>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</si>
  <si>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</si>
  <si>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</si>
  <si>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</si>
  <si>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</si>
  <si>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</si>
  <si>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</si>
  <si>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</si>
  <si>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</si>
  <si>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000 0503 0000000000 100</t>
  </si>
  <si>
    <t>Расходы на выплаты персоналу казенных учреждений</t>
  </si>
  <si>
    <t>000 0503 0000000000 110</t>
  </si>
  <si>
    <t>Фонд оплаты труда учреждений</t>
  </si>
  <si>
    <t>000 0503 0000000000 111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</si>
  <si>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</si>
  <si>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</si>
  <si>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</si>
  <si>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</si>
  <si>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</si>
  <si>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</si>
  <si>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</si>
  <si>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</si>
  <si>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</si>
  <si>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 и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</si>
  <si>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</si>
  <si>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</si>
  <si>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</si>
  <si>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</si>
  <si>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</si>
  <si>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</si>
  <si>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</si>
  <si>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</si>
  <si>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</si>
  <si>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</si>
  <si>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</si>
  <si>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</si>
  <si>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</si>
  <si>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</si>
  <si>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</si>
  <si>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</si>
  <si>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</si>
  <si>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</si>
  <si>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</si>
  <si>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</si>
  <si>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</si>
  <si>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</si>
  <si>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</si>
  <si>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</si>
  <si>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</si>
  <si>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</si>
  <si>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</si>
  <si>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Иные выплаты населению</t>
  </si>
  <si>
    <t>000 1003 0000000000 360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</si>
  <si>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</si>
  <si>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</si>
  <si>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</si>
  <si>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</si>
  <si>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</si>
  <si>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</si>
  <si>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</si>
  <si>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</si>
  <si>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</si>
  <si>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</si>
  <si>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</si>
  <si>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</si>
  <si>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</si>
  <si>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</si>
  <si>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</si>
  <si>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</si>
  <si>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</si>
  <si>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</si>
  <si>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</si>
  <si>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</si>
  <si>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</si>
  <si>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</si>
  <si>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Процент исполнения,%</t>
  </si>
  <si>
    <t>Бюджетные назначения 2016 год, руб</t>
  </si>
  <si>
    <t>Исполнено,руб</t>
  </si>
  <si>
    <t>Приложение 2</t>
  </si>
  <si>
    <t>№ п/п</t>
  </si>
  <si>
    <t>Сумма на 2016 год</t>
  </si>
  <si>
    <t>Код ведомства</t>
  </si>
  <si>
    <t>Раздел-подраздел</t>
  </si>
  <si>
    <t>Целевая статья</t>
  </si>
  <si>
    <t>Вид расходов</t>
  </si>
  <si>
    <t>4</t>
  </si>
  <si>
    <t>5</t>
  </si>
  <si>
    <t>6</t>
  </si>
  <si>
    <t>7</t>
  </si>
  <si>
    <t>Администрация Каменского сельсовета</t>
  </si>
  <si>
    <t>041</t>
  </si>
  <si>
    <t>ОБЩЕГОСУДАРСТВЕННЫЕ ВОПРОСЫ</t>
  </si>
  <si>
    <t>0100</t>
  </si>
  <si>
    <t>0102</t>
  </si>
  <si>
    <t>Прочие непрограммные мероприятия</t>
  </si>
  <si>
    <t>9990000000</t>
  </si>
  <si>
    <t>Глава муниципального образования в рамках непрограммных мероприятий</t>
  </si>
  <si>
    <t>9990000130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</si>
  <si>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</si>
  <si>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</si>
  <si>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</si>
  <si>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8</t>
  </si>
  <si>
    <t>0104</t>
  </si>
  <si>
    <t>9</t>
  </si>
  <si>
    <t>Муниципальная программа "Управление муниципальным имуществом администрации Каменского сельсовета"</t>
  </si>
  <si>
    <t>0100000000</t>
  </si>
  <si>
    <t>10</t>
  </si>
  <si>
    <t>Подпограмма "Содержание объектов муниципальной собственности"</t>
  </si>
  <si>
    <t>0110000000</t>
  </si>
  <si>
    <t>11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</si>
  <si>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администрации Каменского сельсовета"</t>
  </si>
  <si>
    <t>0110000150</t>
  </si>
  <si>
    <t>12</t>
  </si>
  <si>
    <t>13</t>
  </si>
  <si>
    <t>240</t>
  </si>
  <si>
    <t>14</t>
  </si>
  <si>
    <t>0110068500</t>
  </si>
  <si>
    <t>16</t>
  </si>
  <si>
    <t>Подпрограмма "Обеспечение реализации программы и прочие мероприятия"</t>
  </si>
  <si>
    <t>0120000000</t>
  </si>
  <si>
    <t>17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</si>
  <si>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администрации Каменского сельсовета"</t>
  </si>
  <si>
    <t>0120000150</t>
  </si>
  <si>
    <t>18</t>
  </si>
  <si>
    <t>20</t>
  </si>
  <si>
    <t>21</t>
  </si>
  <si>
    <t>22</t>
  </si>
  <si>
    <t>800</t>
  </si>
  <si>
    <t>23</t>
  </si>
  <si>
    <t>850</t>
  </si>
  <si>
    <t>24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</si>
  <si>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</si>
  <si>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0120010210</t>
  </si>
  <si>
    <t>25</t>
  </si>
  <si>
    <t>26</t>
  </si>
  <si>
    <t>27</t>
  </si>
  <si>
    <t>Расходы на погашение кредиторской задолженности в рамках программных мероприятий</t>
  </si>
  <si>
    <t>0120068500</t>
  </si>
  <si>
    <t>29</t>
  </si>
  <si>
    <t>30</t>
  </si>
  <si>
    <t>31</t>
  </si>
  <si>
    <t>32</t>
  </si>
  <si>
    <t>0106</t>
  </si>
  <si>
    <t>33</t>
  </si>
  <si>
    <t>34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</si>
  <si>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</si>
  <si>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9990067330</t>
  </si>
  <si>
    <t>35</t>
  </si>
  <si>
    <t>500</t>
  </si>
  <si>
    <t>36</t>
  </si>
  <si>
    <t>540</t>
  </si>
  <si>
    <t>37</t>
  </si>
  <si>
    <t>0113</t>
  </si>
  <si>
    <t>38</t>
  </si>
  <si>
    <t>39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</si>
  <si>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</si>
  <si>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9990075140</t>
  </si>
  <si>
    <t>40</t>
  </si>
  <si>
    <t>41</t>
  </si>
  <si>
    <t>42</t>
  </si>
  <si>
    <t>НАЦИОНАЛЬНАЯ ОБОРОНА</t>
  </si>
  <si>
    <t>0200</t>
  </si>
  <si>
    <t>43</t>
  </si>
  <si>
    <t>0203</t>
  </si>
  <si>
    <t>44</t>
  </si>
  <si>
    <t>45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</si>
  <si>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</si>
  <si>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9990051180</t>
  </si>
  <si>
    <t>46</t>
  </si>
  <si>
    <t>47</t>
  </si>
  <si>
    <t>48</t>
  </si>
  <si>
    <t>49</t>
  </si>
  <si>
    <t>50</t>
  </si>
  <si>
    <t>НАЦИОНАЛЬНАЯ БЕЗОПАСНОСТЬ И ПРАВООХРАНИТЕЛЬНАЯ ДЕЯТЕЛЬНОСТЬ</t>
  </si>
  <si>
    <t>0300</t>
  </si>
  <si>
    <t>51</t>
  </si>
  <si>
    <t>0310</t>
  </si>
  <si>
    <t>52</t>
  </si>
  <si>
    <t>Муниципальная программа "Защита населения и территории Каменского сельсовета Манского района от чрезвычайных ситуаций природного и техногенного характера"</t>
  </si>
  <si>
    <t>0400000000</t>
  </si>
  <si>
    <t>53</t>
  </si>
  <si>
    <t>Обеспечение полномочий по первичным мерам пожарной безопасности</t>
  </si>
  <si>
    <t>0400067440</t>
  </si>
  <si>
    <t>54</t>
  </si>
  <si>
    <t>55</t>
  </si>
  <si>
    <t>56</t>
  </si>
  <si>
    <t>Субсидии на обеспечение первичных мер пожарной безопасности</t>
  </si>
  <si>
    <t>0400074120</t>
  </si>
  <si>
    <t>57</t>
  </si>
  <si>
    <t>58</t>
  </si>
  <si>
    <t>59</t>
  </si>
  <si>
    <t>Софинансирование на обеспечение первичных мер пожарной безопасности</t>
  </si>
  <si>
    <t>04000S4120</t>
  </si>
  <si>
    <t>60</t>
  </si>
  <si>
    <t>61</t>
  </si>
  <si>
    <t>62</t>
  </si>
  <si>
    <t>НАЦИОНАЛЬНАЯ ЭКОНОМИКА</t>
  </si>
  <si>
    <t>0400</t>
  </si>
  <si>
    <t>63</t>
  </si>
  <si>
    <t>0409</t>
  </si>
  <si>
    <t>64</t>
  </si>
  <si>
    <t>Муниципальная программа " Благоустройство населенных пунктов Каменского сельсовета"</t>
  </si>
  <si>
    <t>0200000000</t>
  </si>
  <si>
    <t>65</t>
  </si>
  <si>
    <t>Подпрограмма "Содержание и ремонт улично-дорожной сети"</t>
  </si>
  <si>
    <t>0230000000</t>
  </si>
  <si>
    <t>66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</si>
  <si>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"Благоустройство населенных пунктов Каменского сельсовета"</t>
  </si>
  <si>
    <t>0230067230</t>
  </si>
  <si>
    <t>67</t>
  </si>
  <si>
    <t>68</t>
  </si>
  <si>
    <t>69</t>
  </si>
  <si>
    <t>0230068500</t>
  </si>
  <si>
    <t>70</t>
  </si>
  <si>
    <t>71</t>
  </si>
  <si>
    <t>72</t>
  </si>
  <si>
    <t>Расходы на осуществленние дорожной деятельности в отношении автомобильных дорог общего пользования местного значения за счёт средств дорожного фонда Красноярского края в рамках программных мероприятий «Благоустройство населенных пунктов Каменского сельсовета»</t>
  </si>
  <si>
    <t>0230073930</t>
  </si>
  <si>
    <t>73</t>
  </si>
  <si>
    <t>74</t>
  </si>
  <si>
    <t>75</t>
  </si>
  <si>
    <t>Субсидии бюджетам муниципальных образований на содержание автомобильных дорог общего пользования местного значения в рамках программных мероприятий</t>
  </si>
  <si>
    <t>023007393А</t>
  </si>
  <si>
    <t>76</t>
  </si>
  <si>
    <t>77</t>
  </si>
  <si>
    <t>78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</si>
  <si>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</t>
  </si>
  <si>
    <t>0230074920</t>
  </si>
  <si>
    <t>79</t>
  </si>
  <si>
    <t>80</t>
  </si>
  <si>
    <t>81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</si>
  <si>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</si>
  <si>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02300S393А</t>
  </si>
  <si>
    <t>82</t>
  </si>
  <si>
    <t>83</t>
  </si>
  <si>
    <t>84</t>
  </si>
  <si>
    <t>Софинансирование расходов на обустройство пешеходных переходов и нанесение дорожной разметки на автомобильных дорогах общего пользования местного значения</t>
  </si>
  <si>
    <t>02300S4920</t>
  </si>
  <si>
    <t>85</t>
  </si>
  <si>
    <t>86</t>
  </si>
  <si>
    <t>87</t>
  </si>
  <si>
    <t>ЖИЛИЩНО-КОММУНАЛЬНОЕ ХОЗЯЙСТВО</t>
  </si>
  <si>
    <t>0500</t>
  </si>
  <si>
    <t>88</t>
  </si>
  <si>
    <t>0502</t>
  </si>
  <si>
    <t>89</t>
  </si>
  <si>
    <t>90</t>
  </si>
  <si>
    <t>91</t>
  </si>
  <si>
    <t>92</t>
  </si>
  <si>
    <t>93</t>
  </si>
  <si>
    <t>94</t>
  </si>
  <si>
    <t>95</t>
  </si>
  <si>
    <t>Расходы на мероприятия за счет районного резервного фонда</t>
  </si>
  <si>
    <t>9990001010</t>
  </si>
  <si>
    <t>96</t>
  </si>
  <si>
    <t>97</t>
  </si>
  <si>
    <t>98</t>
  </si>
  <si>
    <t>0503</t>
  </si>
  <si>
    <t>99</t>
  </si>
  <si>
    <t>Подпрограмма "Энергосбережение и повышение энергетической эффективности"</t>
  </si>
  <si>
    <t>0210000000</t>
  </si>
  <si>
    <t>101</t>
  </si>
  <si>
    <t>0210010210</t>
  </si>
  <si>
    <t>102</t>
  </si>
  <si>
    <t>103</t>
  </si>
  <si>
    <t>110</t>
  </si>
  <si>
    <t>104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</si>
  <si>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</si>
  <si>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>0210067210</t>
  </si>
  <si>
    <t>105</t>
  </si>
  <si>
    <t>106</t>
  </si>
  <si>
    <t>107</t>
  </si>
  <si>
    <t>108</t>
  </si>
  <si>
    <t>109</t>
  </si>
  <si>
    <t>0505</t>
  </si>
  <si>
    <t>111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</si>
  <si>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</si>
  <si>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9990067350</t>
  </si>
  <si>
    <t>112</t>
  </si>
  <si>
    <t>113</t>
  </si>
  <si>
    <t>114</t>
  </si>
  <si>
    <t>КУЛЬТУРА, КИНЕМАТОГРАФИЯ</t>
  </si>
  <si>
    <t>0800</t>
  </si>
  <si>
    <t>115</t>
  </si>
  <si>
    <t>0801</t>
  </si>
  <si>
    <t>116</t>
  </si>
  <si>
    <t>Муниципальная программа "Содействие развитию культуры Каменского сельсовета"</t>
  </si>
  <si>
    <t>0300000000</t>
  </si>
  <si>
    <t>117</t>
  </si>
  <si>
    <t>Подпрограмма "Поддержка искусства и народного творчества"</t>
  </si>
  <si>
    <t>0310000000</t>
  </si>
  <si>
    <t>118</t>
  </si>
  <si>
    <t>Предоставление субсидий бюджетным учреждениям - домам культуры - на выполнение муниципального задания в рамках подпрограммы "Поддержка искусства и народного творчества" муниципальной программы "Содействие развитию культуры Каменского сельсовета"</t>
  </si>
  <si>
    <t>0310001680</t>
  </si>
  <si>
    <t>119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</si>
  <si>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</si>
  <si>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</si>
  <si>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</si>
  <si>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121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</si>
  <si>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за счет средств краевого бюджета в рамках подпрограммы "Поддержка искусства и народного творчества" муниципальной программы "Содействие развитию культуры Каменского сельсовета"</t>
  </si>
  <si>
    <t>0310010210</t>
  </si>
  <si>
    <t>122</t>
  </si>
  <si>
    <t>123</t>
  </si>
  <si>
    <t>124</t>
  </si>
  <si>
    <t>0310068500</t>
  </si>
  <si>
    <t>125</t>
  </si>
  <si>
    <t>126</t>
  </si>
  <si>
    <t>127</t>
  </si>
  <si>
    <t>Подпрограмма "Обеспечение условий реализации программы и прочие мероприятия"</t>
  </si>
  <si>
    <t>0320000000</t>
  </si>
  <si>
    <t>128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</si>
  <si>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"Содействие развитию культуры Каменского сельсовета"</t>
  </si>
  <si>
    <t>0320067410</t>
  </si>
  <si>
    <t>129</t>
  </si>
  <si>
    <t>130</t>
  </si>
  <si>
    <t>131</t>
  </si>
  <si>
    <t>0320068500</t>
  </si>
  <si>
    <t>132</t>
  </si>
  <si>
    <t>133</t>
  </si>
  <si>
    <t>134</t>
  </si>
  <si>
    <t>135</t>
  </si>
  <si>
    <t>Расходы на передачу полномочий по осуществлению части переданных полномочий в области библиотечного обслуживания в рамках непрограммных мероприятий</t>
  </si>
  <si>
    <t>9990067340</t>
  </si>
  <si>
    <t>136</t>
  </si>
  <si>
    <t>137</t>
  </si>
  <si>
    <t>138</t>
  </si>
  <si>
    <t>СОЦИАЛЬНАЯ ПОЛИТИКА</t>
  </si>
  <si>
    <t>1000</t>
  </si>
  <si>
    <t>139</t>
  </si>
  <si>
    <t>1001</t>
  </si>
  <si>
    <t>140</t>
  </si>
  <si>
    <t>141</t>
  </si>
  <si>
    <t>Доплаты к пенсиям муниципальных служащих в рамках непрограммных мероприятий</t>
  </si>
  <si>
    <t>9990067430</t>
  </si>
  <si>
    <t>142</t>
  </si>
  <si>
    <t>300</t>
  </si>
  <si>
    <t>143</t>
  </si>
  <si>
    <t>310</t>
  </si>
  <si>
    <t>144</t>
  </si>
  <si>
    <t>1003</t>
  </si>
  <si>
    <t>145</t>
  </si>
  <si>
    <t>146</t>
  </si>
  <si>
    <t>147</t>
  </si>
  <si>
    <t>148</t>
  </si>
  <si>
    <t>360</t>
  </si>
  <si>
    <t>149</t>
  </si>
  <si>
    <t>ВСЕГО:</t>
  </si>
  <si>
    <t>Ведомственная структура расходов бюджета сельсовета на 2016 год</t>
  </si>
  <si>
    <t>№ строки</t>
  </si>
  <si>
    <t>Наименование показателя бюджетной классификации</t>
  </si>
  <si>
    <t>Культура, кинематография</t>
  </si>
  <si>
    <t>Всего</t>
  </si>
  <si>
    <t>Приложение № 5</t>
  </si>
  <si>
    <t xml:space="preserve">Распределение бюджетных ассигнований бюджета сельсовета по разделам и 
подразделам классификации расходов бюджетов Российской Федерации
на 2016 год </t>
  </si>
  <si>
    <t>Приложение 1</t>
  </si>
  <si>
    <t xml:space="preserve"> Источники финансирования дефицита бюджета</t>
  </si>
  <si>
    <t xml:space="preserve"> Доходы бюджета Каменского сельсовета за 2016год</t>
  </si>
  <si>
    <t xml:space="preserve"> Расходы бюджета Каменского сельсовета за 2016 год</t>
  </si>
  <si>
    <t>к  годовому отчету за 2016г №28/72 от 16.05.2017</t>
  </si>
  <si>
    <t>к годовому отчету за 2016г №28/72 от 16.05.2017</t>
  </si>
  <si>
    <t xml:space="preserve">к годовому отчету за 2016 год №28/72 от 16.05.2017 </t>
  </si>
  <si>
    <t>Приложение 3 к годовому отчету за 2016 год №28/72 от 16.05.2017</t>
  </si>
  <si>
    <t xml:space="preserve">К годовому отчету за 2016г №28/72 от 16.05.2017 </t>
  </si>
  <si>
    <t>Приложение 4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</si>
</sst>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?"/>
  </numFmts>
  <fonts count="12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sz val="10"/>
      <name val="Arial Narrow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</cellStyleXfs>
  <cellXfs count="65">
    <xf numFmtId="0" fontId="0" fillId="0" borderId="0" xfId="0" applyFont="1" applyFill="1" applyBorder="1"/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top" wrapText="1"/>
    </xf>
    <xf numFmtId="49" fontId="2" fillId="0" borderId="9" xfId="0" applyNumberFormat="1" applyFont="1" applyBorder="1" applyAlignment="1" applyProtection="1">
      <alignment horizontal="left" vertical="top" wrapText="1"/>
    </xf>
    <xf numFmtId="4" fontId="2" fillId="0" borderId="9" xfId="0" applyNumberFormat="1" applyFont="1" applyBorder="1" applyAlignment="1" applyProtection="1">
      <alignment horizontal="right" vertical="top" wrapText="1"/>
    </xf>
    <xf numFmtId="49" fontId="3" fillId="0" borderId="9" xfId="0" applyNumberFormat="1" applyFont="1" applyBorder="1" applyAlignment="1" applyProtection="1">
      <alignment horizontal="center" vertical="top" wrapText="1"/>
    </xf>
    <xf numFmtId="166" fontId="2" fillId="0" borderId="9" xfId="0" applyNumberFormat="1" applyFont="1" applyBorder="1" applyAlignment="1" applyProtection="1">
      <alignment horizontal="left" vertical="top" wrapText="1"/>
    </xf>
    <xf numFmtId="49" fontId="2" fillId="0" borderId="9" xfId="0" applyNumberFormat="1" applyFont="1" applyBorder="1" applyAlignment="1" applyProtection="1">
      <alignment horizontal="left"/>
    </xf>
    <xf numFmtId="49" fontId="2" fillId="0" borderId="9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 wrapText="1"/>
    </xf>
    <xf numFmtId="4" fontId="2" fillId="0" borderId="9" xfId="0" applyNumberFormat="1" applyFont="1" applyBorder="1" applyAlignment="1" applyProtection="1">
      <alignment horizontal="right" wrapText="1"/>
    </xf>
    <xf numFmtId="0" fontId="3" fillId="0" borderId="0" xfId="2" applyNumberFormat="1" applyFont="1" applyFill="1" applyAlignment="1">
      <alignment horizontal="left" vertical="top"/>
    </xf>
    <xf numFmtId="0" fontId="5" fillId="0" borderId="0" xfId="3" applyNumberFormat="1" applyFont="1"/>
    <xf numFmtId="0" fontId="3" fillId="0" borderId="0" xfId="3" applyNumberFormat="1" applyFont="1" applyFill="1" applyAlignment="1">
      <alignment vertical="top" wrapText="1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vertical="top"/>
    </xf>
    <xf numFmtId="0" fontId="6" fillId="0" borderId="0" xfId="5" applyNumberFormat="1" applyFont="1" applyFill="1" applyAlignment="1">
      <alignment horizontal="right"/>
    </xf>
    <xf numFmtId="0" fontId="6" fillId="0" borderId="0" xfId="5" applyNumberFormat="1" applyFont="1" applyFill="1" applyAlignment="1">
      <alignment horizontal="center"/>
    </xf>
    <xf numFmtId="0" fontId="7" fillId="0" borderId="0" xfId="2" applyNumberFormat="1" applyFont="1" applyFill="1" applyAlignment="1">
      <alignment horizontal="right"/>
    </xf>
    <xf numFmtId="0" fontId="3" fillId="0" borderId="9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/>
    <xf numFmtId="0" fontId="3" fillId="0" borderId="9" xfId="2" applyNumberFormat="1" applyFont="1" applyFill="1" applyBorder="1" applyAlignment="1">
      <alignment horizontal="center" vertical="top"/>
    </xf>
    <xf numFmtId="0" fontId="3" fillId="0" borderId="9" xfId="2" applyNumberFormat="1" applyFont="1" applyFill="1" applyBorder="1" applyAlignment="1">
      <alignment horizontal="center"/>
    </xf>
    <xf numFmtId="0" fontId="3" fillId="0" borderId="9" xfId="2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right" vertical="center" wrapText="1"/>
    </xf>
    <xf numFmtId="0" fontId="3" fillId="0" borderId="9" xfId="2" applyNumberFormat="1" applyFont="1" applyFill="1" applyBorder="1" applyAlignment="1">
      <alignment horizontal="center" vertical="top" wrapText="1"/>
    </xf>
    <xf numFmtId="49" fontId="3" fillId="0" borderId="9" xfId="2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right"/>
    </xf>
    <xf numFmtId="0" fontId="4" fillId="0" borderId="0" xfId="2" applyNumberFormat="1" applyFont="1" applyFill="1" applyAlignment="1">
      <alignment vertical="top"/>
    </xf>
    <xf numFmtId="0" fontId="8" fillId="0" borderId="10" xfId="0" applyNumberFormat="1" applyFont="1" applyFill="1" applyBorder="1" applyAlignment="1">
      <alignment horizontal="right"/>
    </xf>
    <xf numFmtId="0" fontId="4" fillId="0" borderId="0" xfId="2" applyNumberFormat="1" applyFont="1" applyAlignment="1">
      <alignment vertical="top"/>
    </xf>
    <xf numFmtId="0" fontId="4" fillId="0" borderId="0" xfId="2" applyNumberFormat="1" applyFont="1"/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0" xfId="4" applyNumberFormat="1" applyFont="1" applyFill="1" applyAlignment="1">
      <alignment horizontal="left" wrapText="1"/>
    </xf>
    <xf numFmtId="0" fontId="3" fillId="0" borderId="0" xfId="0" applyFont="1" applyFill="1" applyBorder="1"/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/>
    <xf numFmtId="0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164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0" fontId="9" fillId="0" borderId="0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0" borderId="0" xfId="4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Alignment="1">
      <alignment horizontal="left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top"/>
    </xf>
  </cellXfs>
  <cellStyles count="6">
    <cellStyle name="Normal" xfId="1"/>
    <cellStyle name="Обычный" xfId="0" builtinId="0"/>
    <cellStyle name="Обычный_Доходы 2014-2016-2.Первоманскxls" xfId="3"/>
    <cellStyle name="Обычный_Изменения на 29.10.2008" xfId="5"/>
    <cellStyle name="Обычный_приложения 1,3,5,6,7,8,13,14" xfId="4"/>
    <cellStyle name="Обычный_расходы (ФУНК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Normal="100" workbookViewId="0">
      <selection activeCell="D2" sqref="D2:F2"/>
    </sheetView>
  </sheetViews>
  <sheetFormatPr defaultRowHeight="12.75"/>
  <cols>
    <col min="1" max="1" width="56" style="36" customWidth="1"/>
    <col min="2" max="2" width="6.28515625" style="36" customWidth="1"/>
    <col min="3" max="3" width="26.85546875" style="36" customWidth="1"/>
    <col min="4" max="4" width="15.28515625" style="36" customWidth="1"/>
    <col min="5" max="5" width="15.140625" style="36" customWidth="1"/>
    <col min="6" max="6" width="10" style="36" customWidth="1"/>
    <col min="7" max="7" width="10.140625" style="36" customWidth="1"/>
    <col min="8" max="16384" width="9.140625" style="36"/>
  </cols>
  <sheetData>
    <row r="1" spans="1:7" ht="24" customHeight="1">
      <c r="D1" s="52" t="s">
        <v>543</v>
      </c>
      <c r="E1" s="52"/>
    </row>
    <row r="2" spans="1:7" ht="24" customHeight="1">
      <c r="D2" s="52" t="s">
        <v>548</v>
      </c>
      <c r="E2" s="52"/>
      <c r="F2" s="52"/>
    </row>
    <row r="3" spans="1:7">
      <c r="A3" s="49" t="s">
        <v>544</v>
      </c>
      <c r="B3" s="50"/>
      <c r="C3" s="50"/>
      <c r="D3" s="50"/>
      <c r="E3" s="51" t="s">
        <v>0</v>
      </c>
      <c r="F3" s="50"/>
      <c r="G3" s="50"/>
    </row>
    <row r="4" spans="1:7" ht="38.25">
      <c r="A4" s="37" t="s">
        <v>1</v>
      </c>
      <c r="B4" s="37" t="s">
        <v>2</v>
      </c>
      <c r="C4" s="37" t="s">
        <v>242</v>
      </c>
      <c r="D4" s="41" t="s">
        <v>265</v>
      </c>
      <c r="E4" s="41" t="s">
        <v>266</v>
      </c>
      <c r="F4" s="41" t="s">
        <v>264</v>
      </c>
    </row>
    <row r="5" spans="1:7">
      <c r="A5" s="41" t="s">
        <v>4</v>
      </c>
      <c r="B5" s="41" t="s">
        <v>5</v>
      </c>
      <c r="C5" s="41" t="s">
        <v>6</v>
      </c>
      <c r="D5" s="41" t="s">
        <v>7</v>
      </c>
      <c r="E5" s="41" t="s">
        <v>9</v>
      </c>
      <c r="F5" s="41" t="s">
        <v>8</v>
      </c>
    </row>
    <row r="6" spans="1:7">
      <c r="A6" s="42" t="s">
        <v>243</v>
      </c>
      <c r="B6" s="43">
        <v>500</v>
      </c>
      <c r="C6" s="43" t="s">
        <v>11</v>
      </c>
      <c r="D6" s="44">
        <v>74334.06</v>
      </c>
      <c r="E6" s="44">
        <v>48424.47</v>
      </c>
      <c r="F6" s="44">
        <f>E6/D6*100</f>
        <v>65.144390068294399</v>
      </c>
    </row>
    <row r="7" spans="1:7" ht="13.5" customHeight="1">
      <c r="A7" s="42" t="s">
        <v>244</v>
      </c>
      <c r="B7" s="43">
        <v>700</v>
      </c>
      <c r="C7" s="43" t="s">
        <v>245</v>
      </c>
      <c r="D7" s="44">
        <v>74334.06</v>
      </c>
      <c r="E7" s="44">
        <v>48424.47</v>
      </c>
      <c r="F7" s="44">
        <f t="shared" ref="F7:F16" si="0">E7/D7*100</f>
        <v>65.144390068294399</v>
      </c>
    </row>
    <row r="8" spans="1:7">
      <c r="A8" s="42" t="s">
        <v>246</v>
      </c>
      <c r="B8" s="43">
        <v>700</v>
      </c>
      <c r="C8" s="43" t="s">
        <v>247</v>
      </c>
      <c r="D8" s="44">
        <v>74334.06</v>
      </c>
      <c r="E8" s="44">
        <v>48424.47</v>
      </c>
      <c r="F8" s="44">
        <f t="shared" si="0"/>
        <v>65.144390068294399</v>
      </c>
    </row>
    <row r="9" spans="1:7" ht="16.5" customHeight="1">
      <c r="A9" s="42" t="s">
        <v>248</v>
      </c>
      <c r="B9" s="43">
        <v>710</v>
      </c>
      <c r="C9" s="43" t="s">
        <v>249</v>
      </c>
      <c r="D9" s="44">
        <v>-9028411.3900000006</v>
      </c>
      <c r="E9" s="44">
        <v>-8977592.0099999998</v>
      </c>
      <c r="F9" s="44">
        <f t="shared" si="0"/>
        <v>99.437117142709184</v>
      </c>
    </row>
    <row r="10" spans="1:7" ht="15.75" customHeight="1">
      <c r="A10" s="42" t="s">
        <v>250</v>
      </c>
      <c r="B10" s="43">
        <v>710</v>
      </c>
      <c r="C10" s="43" t="s">
        <v>251</v>
      </c>
      <c r="D10" s="44">
        <v>-9028411.3900000006</v>
      </c>
      <c r="E10" s="44">
        <v>-8977592.0099999998</v>
      </c>
      <c r="F10" s="44">
        <f t="shared" si="0"/>
        <v>99.437117142709184</v>
      </c>
    </row>
    <row r="11" spans="1:7" ht="16.5" customHeight="1">
      <c r="A11" s="42" t="s">
        <v>252</v>
      </c>
      <c r="B11" s="43">
        <v>710</v>
      </c>
      <c r="C11" s="43" t="s">
        <v>253</v>
      </c>
      <c r="D11" s="44">
        <v>-9028411.3900000006</v>
      </c>
      <c r="E11" s="44">
        <v>-8977592.0099999998</v>
      </c>
      <c r="F11" s="44">
        <f t="shared" si="0"/>
        <v>99.437117142709184</v>
      </c>
    </row>
    <row r="12" spans="1:7" ht="25.5">
      <c r="A12" s="42" t="s">
        <v>254</v>
      </c>
      <c r="B12" s="43">
        <v>710</v>
      </c>
      <c r="C12" s="43" t="s">
        <v>255</v>
      </c>
      <c r="D12" s="44">
        <v>-9028411.3900000006</v>
      </c>
      <c r="E12" s="44">
        <v>-8977592.0099999998</v>
      </c>
      <c r="F12" s="44">
        <f t="shared" si="0"/>
        <v>99.437117142709184</v>
      </c>
    </row>
    <row r="13" spans="1:7" ht="16.5" customHeight="1">
      <c r="A13" s="42" t="s">
        <v>256</v>
      </c>
      <c r="B13" s="43">
        <v>720</v>
      </c>
      <c r="C13" s="43" t="s">
        <v>257</v>
      </c>
      <c r="D13" s="44">
        <v>9102745.4499999993</v>
      </c>
      <c r="E13" s="44">
        <v>9026016.4800000004</v>
      </c>
      <c r="F13" s="44">
        <f t="shared" si="0"/>
        <v>99.157078812964073</v>
      </c>
    </row>
    <row r="14" spans="1:7" ht="15" customHeight="1">
      <c r="A14" s="42" t="s">
        <v>258</v>
      </c>
      <c r="B14" s="43">
        <v>720</v>
      </c>
      <c r="C14" s="43" t="s">
        <v>259</v>
      </c>
      <c r="D14" s="44">
        <v>9102745.4499999993</v>
      </c>
      <c r="E14" s="44">
        <v>9026016.4800000004</v>
      </c>
      <c r="F14" s="44">
        <f t="shared" si="0"/>
        <v>99.157078812964073</v>
      </c>
    </row>
    <row r="15" spans="1:7" ht="15.75" customHeight="1">
      <c r="A15" s="42" t="s">
        <v>260</v>
      </c>
      <c r="B15" s="43">
        <v>720</v>
      </c>
      <c r="C15" s="43" t="s">
        <v>261</v>
      </c>
      <c r="D15" s="44">
        <v>9102745.4499999993</v>
      </c>
      <c r="E15" s="44">
        <v>9026016.4800000004</v>
      </c>
      <c r="F15" s="44">
        <f t="shared" si="0"/>
        <v>99.157078812964073</v>
      </c>
    </row>
    <row r="16" spans="1:7" ht="25.5">
      <c r="A16" s="42" t="s">
        <v>262</v>
      </c>
      <c r="B16" s="43">
        <v>720</v>
      </c>
      <c r="C16" s="43" t="s">
        <v>263</v>
      </c>
      <c r="D16" s="44">
        <v>9102745.4499999993</v>
      </c>
      <c r="E16" s="44">
        <v>9026016.4800000004</v>
      </c>
      <c r="F16" s="44">
        <f t="shared" si="0"/>
        <v>99.157078812964073</v>
      </c>
    </row>
  </sheetData>
  <mergeCells count="4">
    <mergeCell ref="A3:D3"/>
    <mergeCell ref="E3:G3"/>
    <mergeCell ref="D1:E1"/>
    <mergeCell ref="D2:F2"/>
  </mergeCells>
  <pageMargins left="0.196850393700787" right="0.196850393700787" top="0.196850393700787" bottom="0.45657244094488197" header="0.196850393700787" footer="0.196850393700787"/>
  <pageSetup paperSize="8" scale="96" orientation="landscape" horizontalDpi="300" verticalDpi="300" r:id="rId1"/>
  <headerFooter alignWithMargins="0">
    <oddFooter>&amp;L&amp;"Arial,Regular"&amp;8 - 3 -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68"/>
  <sheetViews>
    <sheetView showGridLines="0" zoomScaleNormal="100" workbookViewId="0">
      <selection activeCell="C4" sqref="C4:E8"/>
    </sheetView>
  </sheetViews>
  <sheetFormatPr defaultRowHeight="12.75"/>
  <cols>
    <col min="1" max="1" width="65.140625" style="36" customWidth="1"/>
    <col min="2" max="2" width="22.28515625" style="36" customWidth="1"/>
    <col min="3" max="3" width="11.28515625" style="36" customWidth="1"/>
    <col min="4" max="4" width="14.7109375" style="36" customWidth="1"/>
    <col min="5" max="5" width="14.85546875" style="36" customWidth="1"/>
    <col min="6" max="16384" width="9.140625" style="36"/>
  </cols>
  <sheetData>
    <row r="1" spans="1:61">
      <c r="A1" s="53" t="s">
        <v>0</v>
      </c>
      <c r="B1" s="50"/>
    </row>
    <row r="2" spans="1:61">
      <c r="A2" s="53" t="s">
        <v>0</v>
      </c>
      <c r="B2" s="50"/>
      <c r="E2" s="46" t="s">
        <v>267</v>
      </c>
    </row>
    <row r="3" spans="1:61" ht="13.5" customHeight="1">
      <c r="A3" s="53" t="s">
        <v>0</v>
      </c>
      <c r="B3" s="50"/>
    </row>
    <row r="4" spans="1:61" ht="10.5" customHeight="1">
      <c r="A4" s="48" t="s">
        <v>0</v>
      </c>
      <c r="B4" s="48"/>
      <c r="C4" s="52" t="s">
        <v>549</v>
      </c>
      <c r="D4" s="52"/>
      <c r="E4" s="5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</row>
    <row r="5" spans="1:61" ht="1.5" hidden="1" customHeight="1">
      <c r="A5" s="53"/>
      <c r="B5" s="53"/>
      <c r="C5" s="52"/>
      <c r="D5" s="52"/>
      <c r="E5" s="5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</row>
    <row r="6" spans="1:61" ht="9" customHeight="1">
      <c r="A6" s="53"/>
      <c r="B6" s="53"/>
      <c r="C6" s="52"/>
      <c r="D6" s="52"/>
      <c r="E6" s="52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7" spans="1:61" ht="6.75" customHeight="1">
      <c r="A7" s="53"/>
      <c r="B7" s="53"/>
      <c r="C7" s="52"/>
      <c r="D7" s="52"/>
      <c r="E7" s="52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</row>
    <row r="8" spans="1:61" ht="3" customHeight="1">
      <c r="A8" s="53"/>
      <c r="B8" s="53"/>
      <c r="C8" s="52"/>
      <c r="D8" s="52"/>
      <c r="E8" s="52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</row>
    <row r="9" spans="1:61" hidden="1">
      <c r="A9" s="53" t="s">
        <v>0</v>
      </c>
      <c r="B9" s="50"/>
    </row>
    <row r="10" spans="1:61">
      <c r="A10" s="49" t="s">
        <v>545</v>
      </c>
      <c r="B10" s="50"/>
      <c r="C10" s="50"/>
      <c r="D10" s="47"/>
    </row>
    <row r="12" spans="1:61" s="40" customFormat="1" ht="38.25">
      <c r="A12" s="37" t="s">
        <v>1</v>
      </c>
      <c r="B12" s="37" t="s">
        <v>3</v>
      </c>
      <c r="C12" s="37" t="s">
        <v>265</v>
      </c>
      <c r="D12" s="37" t="s">
        <v>266</v>
      </c>
      <c r="E12" s="38" t="s">
        <v>264</v>
      </c>
      <c r="F12" s="39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</row>
    <row r="13" spans="1:61">
      <c r="A13" s="41" t="s">
        <v>4</v>
      </c>
      <c r="B13" s="41" t="s">
        <v>6</v>
      </c>
      <c r="C13" s="41" t="s">
        <v>7</v>
      </c>
      <c r="D13" s="41" t="s">
        <v>9</v>
      </c>
      <c r="E13" s="41" t="s">
        <v>8</v>
      </c>
    </row>
    <row r="14" spans="1:61">
      <c r="A14" s="42" t="s">
        <v>10</v>
      </c>
      <c r="B14" s="43" t="s">
        <v>11</v>
      </c>
      <c r="C14" s="44">
        <v>9028411.3900000006</v>
      </c>
      <c r="D14" s="44">
        <v>8977592.0099999998</v>
      </c>
      <c r="E14" s="44">
        <f>D14/C14*100</f>
        <v>99.437117142709184</v>
      </c>
    </row>
    <row r="15" spans="1:61">
      <c r="A15" s="42" t="s">
        <v>12</v>
      </c>
      <c r="B15" s="43" t="s">
        <v>13</v>
      </c>
      <c r="C15" s="44">
        <v>2852700.08</v>
      </c>
      <c r="D15" s="44">
        <v>2801880.7</v>
      </c>
      <c r="E15" s="44">
        <f t="shared" ref="E15:E68" si="0">D15/C15*100</f>
        <v>98.218551597614848</v>
      </c>
    </row>
    <row r="16" spans="1:61">
      <c r="A16" s="42" t="s">
        <v>14</v>
      </c>
      <c r="B16" s="43" t="s">
        <v>15</v>
      </c>
      <c r="C16" s="44">
        <v>949370.45</v>
      </c>
      <c r="D16" s="44">
        <v>914022.78</v>
      </c>
      <c r="E16" s="44">
        <f t="shared" si="0"/>
        <v>96.27672527620804</v>
      </c>
    </row>
    <row r="17" spans="1:5">
      <c r="A17" s="42" t="s">
        <v>16</v>
      </c>
      <c r="B17" s="43" t="s">
        <v>17</v>
      </c>
      <c r="C17" s="44">
        <v>949370.45</v>
      </c>
      <c r="D17" s="44">
        <v>914022.78</v>
      </c>
      <c r="E17" s="44">
        <f t="shared" si="0"/>
        <v>96.27672527620804</v>
      </c>
    </row>
    <row r="18" spans="1:5" ht="51">
      <c r="A18" s="42" t="s">
        <v>18</v>
      </c>
      <c r="B18" s="43" t="s">
        <v>19</v>
      </c>
      <c r="C18" s="44">
        <v>944704.05</v>
      </c>
      <c r="D18" s="44">
        <v>909356.38</v>
      </c>
      <c r="E18" s="44">
        <f t="shared" si="0"/>
        <v>96.258334025348987</v>
      </c>
    </row>
    <row r="19" spans="1:5" ht="76.5">
      <c r="A19" s="42" t="s">
        <v>20</v>
      </c>
      <c r="B19" s="43" t="s">
        <v>21</v>
      </c>
      <c r="C19" s="44">
        <v>1338.56</v>
      </c>
      <c r="D19" s="44">
        <v>1338.56</v>
      </c>
      <c r="E19" s="44">
        <f t="shared" si="0"/>
        <v>100</v>
      </c>
    </row>
    <row r="20" spans="1:5" ht="24" customHeight="1">
      <c r="A20" s="42" t="s">
        <v>22</v>
      </c>
      <c r="B20" s="43" t="s">
        <v>23</v>
      </c>
      <c r="C20" s="44">
        <v>3327.84</v>
      </c>
      <c r="D20" s="44">
        <v>3327.84</v>
      </c>
      <c r="E20" s="44">
        <f t="shared" si="0"/>
        <v>100</v>
      </c>
    </row>
    <row r="21" spans="1:5" ht="25.5">
      <c r="A21" s="42" t="s">
        <v>24</v>
      </c>
      <c r="B21" s="43" t="s">
        <v>25</v>
      </c>
      <c r="C21" s="44">
        <v>248400</v>
      </c>
      <c r="D21" s="44">
        <v>260767.14</v>
      </c>
      <c r="E21" s="44">
        <f t="shared" si="0"/>
        <v>104.97871980676329</v>
      </c>
    </row>
    <row r="22" spans="1:5" ht="25.5">
      <c r="A22" s="42" t="s">
        <v>26</v>
      </c>
      <c r="B22" s="43" t="s">
        <v>27</v>
      </c>
      <c r="C22" s="44">
        <v>248400</v>
      </c>
      <c r="D22" s="44">
        <v>260767.14</v>
      </c>
      <c r="E22" s="44">
        <f t="shared" si="0"/>
        <v>104.97871980676329</v>
      </c>
    </row>
    <row r="23" spans="1:5" ht="51">
      <c r="A23" s="42" t="s">
        <v>28</v>
      </c>
      <c r="B23" s="43" t="s">
        <v>29</v>
      </c>
      <c r="C23" s="44">
        <v>84000</v>
      </c>
      <c r="D23" s="44">
        <v>89145.59</v>
      </c>
      <c r="E23" s="44">
        <f t="shared" si="0"/>
        <v>106.12570238095238</v>
      </c>
    </row>
    <row r="24" spans="1:5" ht="63.75">
      <c r="A24" s="42" t="s">
        <v>30</v>
      </c>
      <c r="B24" s="43" t="s">
        <v>31</v>
      </c>
      <c r="C24" s="44">
        <v>1400</v>
      </c>
      <c r="D24" s="44">
        <v>1360.68</v>
      </c>
      <c r="E24" s="44">
        <f t="shared" si="0"/>
        <v>97.191428571428574</v>
      </c>
    </row>
    <row r="25" spans="1:5" ht="51">
      <c r="A25" s="42" t="s">
        <v>32</v>
      </c>
      <c r="B25" s="43" t="s">
        <v>33</v>
      </c>
      <c r="C25" s="44">
        <v>176000</v>
      </c>
      <c r="D25" s="44">
        <v>183464.43</v>
      </c>
      <c r="E25" s="44">
        <f t="shared" si="0"/>
        <v>104.2411534090909</v>
      </c>
    </row>
    <row r="26" spans="1:5" ht="51">
      <c r="A26" s="42" t="s">
        <v>34</v>
      </c>
      <c r="B26" s="43" t="s">
        <v>35</v>
      </c>
      <c r="C26" s="44">
        <v>-13000</v>
      </c>
      <c r="D26" s="44">
        <v>-13203.56</v>
      </c>
      <c r="E26" s="44">
        <f t="shared" si="0"/>
        <v>101.56584615384614</v>
      </c>
    </row>
    <row r="27" spans="1:5">
      <c r="A27" s="42" t="s">
        <v>36</v>
      </c>
      <c r="B27" s="43" t="s">
        <v>37</v>
      </c>
      <c r="C27" s="44">
        <v>356424.95</v>
      </c>
      <c r="D27" s="44">
        <v>356424.95</v>
      </c>
      <c r="E27" s="44">
        <f t="shared" si="0"/>
        <v>100</v>
      </c>
    </row>
    <row r="28" spans="1:5">
      <c r="A28" s="42" t="s">
        <v>38</v>
      </c>
      <c r="B28" s="43" t="s">
        <v>39</v>
      </c>
      <c r="C28" s="44">
        <v>356424.95</v>
      </c>
      <c r="D28" s="44">
        <v>356424.95</v>
      </c>
      <c r="E28" s="44">
        <f t="shared" si="0"/>
        <v>100</v>
      </c>
    </row>
    <row r="29" spans="1:5">
      <c r="A29" s="42" t="s">
        <v>38</v>
      </c>
      <c r="B29" s="43" t="s">
        <v>40</v>
      </c>
      <c r="C29" s="44">
        <v>341517.82</v>
      </c>
      <c r="D29" s="44">
        <v>341477.5</v>
      </c>
      <c r="E29" s="44">
        <f t="shared" si="0"/>
        <v>99.988193881068938</v>
      </c>
    </row>
    <row r="30" spans="1:5" ht="25.5">
      <c r="A30" s="42" t="s">
        <v>41</v>
      </c>
      <c r="B30" s="43" t="s">
        <v>42</v>
      </c>
      <c r="C30" s="44">
        <v>14907.13</v>
      </c>
      <c r="D30" s="44">
        <v>14947.45</v>
      </c>
      <c r="E30" s="44">
        <f t="shared" si="0"/>
        <v>100.27047459839689</v>
      </c>
    </row>
    <row r="31" spans="1:5">
      <c r="A31" s="42" t="s">
        <v>43</v>
      </c>
      <c r="B31" s="43" t="s">
        <v>44</v>
      </c>
      <c r="C31" s="44">
        <v>989853.74</v>
      </c>
      <c r="D31" s="44">
        <v>962014.89</v>
      </c>
      <c r="E31" s="44">
        <f t="shared" si="0"/>
        <v>97.187579449869034</v>
      </c>
    </row>
    <row r="32" spans="1:5">
      <c r="A32" s="42" t="s">
        <v>45</v>
      </c>
      <c r="B32" s="43" t="s">
        <v>46</v>
      </c>
      <c r="C32" s="44">
        <v>175500</v>
      </c>
      <c r="D32" s="44">
        <v>173971.67</v>
      </c>
      <c r="E32" s="44">
        <f t="shared" si="0"/>
        <v>99.129156695156709</v>
      </c>
    </row>
    <row r="33" spans="1:5" ht="38.25">
      <c r="A33" s="42" t="s">
        <v>47</v>
      </c>
      <c r="B33" s="43" t="s">
        <v>48</v>
      </c>
      <c r="C33" s="44">
        <v>175500</v>
      </c>
      <c r="D33" s="44">
        <v>173971.67</v>
      </c>
      <c r="E33" s="44">
        <f t="shared" si="0"/>
        <v>99.129156695156709</v>
      </c>
    </row>
    <row r="34" spans="1:5">
      <c r="A34" s="42" t="s">
        <v>49</v>
      </c>
      <c r="B34" s="43" t="s">
        <v>50</v>
      </c>
      <c r="C34" s="44">
        <v>814353.74</v>
      </c>
      <c r="D34" s="44">
        <v>788043.22</v>
      </c>
      <c r="E34" s="44">
        <f t="shared" si="0"/>
        <v>96.769153414829276</v>
      </c>
    </row>
    <row r="35" spans="1:5">
      <c r="A35" s="42" t="s">
        <v>51</v>
      </c>
      <c r="B35" s="43" t="s">
        <v>52</v>
      </c>
      <c r="C35" s="44">
        <v>310546.13</v>
      </c>
      <c r="D35" s="44">
        <v>294452.25</v>
      </c>
      <c r="E35" s="44">
        <f t="shared" si="0"/>
        <v>94.817555768606738</v>
      </c>
    </row>
    <row r="36" spans="1:5" ht="25.5">
      <c r="A36" s="42" t="s">
        <v>53</v>
      </c>
      <c r="B36" s="43" t="s">
        <v>54</v>
      </c>
      <c r="C36" s="44">
        <v>310546.13</v>
      </c>
      <c r="D36" s="44">
        <v>294452.25</v>
      </c>
      <c r="E36" s="44">
        <f t="shared" si="0"/>
        <v>94.817555768606738</v>
      </c>
    </row>
    <row r="37" spans="1:5">
      <c r="A37" s="42" t="s">
        <v>55</v>
      </c>
      <c r="B37" s="43" t="s">
        <v>56</v>
      </c>
      <c r="C37" s="44">
        <v>503807.61</v>
      </c>
      <c r="D37" s="44">
        <v>493590.97</v>
      </c>
      <c r="E37" s="44">
        <f t="shared" si="0"/>
        <v>97.972114791993718</v>
      </c>
    </row>
    <row r="38" spans="1:5" ht="25.5">
      <c r="A38" s="42" t="s">
        <v>57</v>
      </c>
      <c r="B38" s="43" t="s">
        <v>58</v>
      </c>
      <c r="C38" s="44">
        <v>503807.61</v>
      </c>
      <c r="D38" s="44">
        <v>493590.97</v>
      </c>
      <c r="E38" s="44">
        <f t="shared" si="0"/>
        <v>97.972114791993718</v>
      </c>
    </row>
    <row r="39" spans="1:5">
      <c r="A39" s="42" t="s">
        <v>59</v>
      </c>
      <c r="B39" s="43" t="s">
        <v>60</v>
      </c>
      <c r="C39" s="44">
        <v>570</v>
      </c>
      <c r="D39" s="44">
        <v>570</v>
      </c>
      <c r="E39" s="44">
        <f t="shared" si="0"/>
        <v>100</v>
      </c>
    </row>
    <row r="40" spans="1:5" ht="38.25">
      <c r="A40" s="42" t="s">
        <v>61</v>
      </c>
      <c r="B40" s="43" t="s">
        <v>62</v>
      </c>
      <c r="C40" s="44">
        <v>570</v>
      </c>
      <c r="D40" s="44">
        <v>570</v>
      </c>
      <c r="E40" s="44">
        <f t="shared" si="0"/>
        <v>100</v>
      </c>
    </row>
    <row r="41" spans="1:5" ht="51">
      <c r="A41" s="42" t="s">
        <v>63</v>
      </c>
      <c r="B41" s="43" t="s">
        <v>64</v>
      </c>
      <c r="C41" s="44">
        <v>570</v>
      </c>
      <c r="D41" s="44">
        <v>570</v>
      </c>
      <c r="E41" s="44">
        <f t="shared" si="0"/>
        <v>100</v>
      </c>
    </row>
    <row r="42" spans="1:5" ht="25.5">
      <c r="A42" s="42" t="s">
        <v>65</v>
      </c>
      <c r="B42" s="43" t="s">
        <v>66</v>
      </c>
      <c r="C42" s="44">
        <v>254743</v>
      </c>
      <c r="D42" s="44">
        <v>254743</v>
      </c>
      <c r="E42" s="44">
        <f t="shared" si="0"/>
        <v>100</v>
      </c>
    </row>
    <row r="43" spans="1:5" ht="63.75">
      <c r="A43" s="42" t="s">
        <v>67</v>
      </c>
      <c r="B43" s="43" t="s">
        <v>68</v>
      </c>
      <c r="C43" s="44">
        <v>254743</v>
      </c>
      <c r="D43" s="44">
        <v>254743</v>
      </c>
      <c r="E43" s="44">
        <f t="shared" si="0"/>
        <v>100</v>
      </c>
    </row>
    <row r="44" spans="1:5" ht="25.5">
      <c r="A44" s="42" t="s">
        <v>69</v>
      </c>
      <c r="B44" s="43" t="s">
        <v>70</v>
      </c>
      <c r="C44" s="44">
        <v>254743</v>
      </c>
      <c r="D44" s="44">
        <v>254743</v>
      </c>
      <c r="E44" s="44">
        <f t="shared" si="0"/>
        <v>100</v>
      </c>
    </row>
    <row r="45" spans="1:5" ht="25.5">
      <c r="A45" s="42" t="s">
        <v>71</v>
      </c>
      <c r="B45" s="43" t="s">
        <v>72</v>
      </c>
      <c r="C45" s="44">
        <v>254743</v>
      </c>
      <c r="D45" s="44">
        <v>254743</v>
      </c>
      <c r="E45" s="44">
        <f t="shared" si="0"/>
        <v>100</v>
      </c>
    </row>
    <row r="46" spans="1:5" ht="25.5">
      <c r="A46" s="42" t="s">
        <v>73</v>
      </c>
      <c r="B46" s="43" t="s">
        <v>74</v>
      </c>
      <c r="C46" s="44">
        <v>53125.94</v>
      </c>
      <c r="D46" s="44">
        <v>53125.94</v>
      </c>
      <c r="E46" s="44">
        <f t="shared" si="0"/>
        <v>100</v>
      </c>
    </row>
    <row r="47" spans="1:5">
      <c r="A47" s="42" t="s">
        <v>75</v>
      </c>
      <c r="B47" s="43" t="s">
        <v>76</v>
      </c>
      <c r="C47" s="44">
        <v>53125.94</v>
      </c>
      <c r="D47" s="44">
        <v>53125.94</v>
      </c>
      <c r="E47" s="44">
        <f t="shared" si="0"/>
        <v>100</v>
      </c>
    </row>
    <row r="48" spans="1:5" ht="25.5">
      <c r="A48" s="42" t="s">
        <v>77</v>
      </c>
      <c r="B48" s="43" t="s">
        <v>78</v>
      </c>
      <c r="C48" s="44">
        <v>53125.94</v>
      </c>
      <c r="D48" s="44">
        <v>53125.94</v>
      </c>
      <c r="E48" s="44">
        <f t="shared" si="0"/>
        <v>100</v>
      </c>
    </row>
    <row r="49" spans="1:5" ht="25.5">
      <c r="A49" s="42" t="s">
        <v>79</v>
      </c>
      <c r="B49" s="43" t="s">
        <v>80</v>
      </c>
      <c r="C49" s="44">
        <v>53125.94</v>
      </c>
      <c r="D49" s="44">
        <v>53125.94</v>
      </c>
      <c r="E49" s="44">
        <f t="shared" si="0"/>
        <v>100</v>
      </c>
    </row>
    <row r="50" spans="1:5">
      <c r="A50" s="42" t="s">
        <v>81</v>
      </c>
      <c r="B50" s="43" t="s">
        <v>82</v>
      </c>
      <c r="C50" s="44">
        <v>212</v>
      </c>
      <c r="D50" s="44">
        <v>212</v>
      </c>
      <c r="E50" s="44">
        <f t="shared" si="0"/>
        <v>100</v>
      </c>
    </row>
    <row r="51" spans="1:5">
      <c r="A51" s="42" t="s">
        <v>83</v>
      </c>
      <c r="B51" s="43" t="s">
        <v>84</v>
      </c>
      <c r="C51" s="44">
        <v>212</v>
      </c>
      <c r="D51" s="44">
        <v>212</v>
      </c>
      <c r="E51" s="44">
        <f t="shared" si="0"/>
        <v>100</v>
      </c>
    </row>
    <row r="52" spans="1:5">
      <c r="A52" s="42" t="s">
        <v>85</v>
      </c>
      <c r="B52" s="43" t="s">
        <v>86</v>
      </c>
      <c r="C52" s="44">
        <v>212</v>
      </c>
      <c r="D52" s="44">
        <v>212</v>
      </c>
      <c r="E52" s="44">
        <f t="shared" si="0"/>
        <v>100</v>
      </c>
    </row>
    <row r="53" spans="1:5">
      <c r="A53" s="42" t="s">
        <v>87</v>
      </c>
      <c r="B53" s="43" t="s">
        <v>88</v>
      </c>
      <c r="C53" s="44">
        <v>6175711.3099999996</v>
      </c>
      <c r="D53" s="44">
        <v>6175711.3099999996</v>
      </c>
      <c r="E53" s="44">
        <f t="shared" si="0"/>
        <v>100</v>
      </c>
    </row>
    <row r="54" spans="1:5" ht="25.5">
      <c r="A54" s="42" t="s">
        <v>89</v>
      </c>
      <c r="B54" s="43" t="s">
        <v>90</v>
      </c>
      <c r="C54" s="44">
        <v>6175711.3099999996</v>
      </c>
      <c r="D54" s="44">
        <v>6175711.3099999996</v>
      </c>
      <c r="E54" s="44">
        <f t="shared" si="0"/>
        <v>100</v>
      </c>
    </row>
    <row r="55" spans="1:5">
      <c r="A55" s="42" t="s">
        <v>91</v>
      </c>
      <c r="B55" s="43" t="s">
        <v>92</v>
      </c>
      <c r="C55" s="44">
        <v>3667980</v>
      </c>
      <c r="D55" s="44">
        <v>3667980</v>
      </c>
      <c r="E55" s="44">
        <f t="shared" si="0"/>
        <v>100</v>
      </c>
    </row>
    <row r="56" spans="1:5">
      <c r="A56" s="42" t="s">
        <v>93</v>
      </c>
      <c r="B56" s="43" t="s">
        <v>94</v>
      </c>
      <c r="C56" s="44">
        <v>3667980</v>
      </c>
      <c r="D56" s="44">
        <v>3667980</v>
      </c>
      <c r="E56" s="44">
        <f t="shared" si="0"/>
        <v>100</v>
      </c>
    </row>
    <row r="57" spans="1:5" ht="25.5">
      <c r="A57" s="42" t="s">
        <v>95</v>
      </c>
      <c r="B57" s="43" t="s">
        <v>96</v>
      </c>
      <c r="C57" s="44">
        <v>3667980</v>
      </c>
      <c r="D57" s="44">
        <v>3667980</v>
      </c>
      <c r="E57" s="44">
        <f t="shared" si="0"/>
        <v>100</v>
      </c>
    </row>
    <row r="58" spans="1:5" ht="25.5">
      <c r="A58" s="42" t="s">
        <v>97</v>
      </c>
      <c r="B58" s="43" t="s">
        <v>98</v>
      </c>
      <c r="C58" s="44">
        <v>753447.21</v>
      </c>
      <c r="D58" s="44">
        <v>753447.21</v>
      </c>
      <c r="E58" s="44">
        <f t="shared" si="0"/>
        <v>100</v>
      </c>
    </row>
    <row r="59" spans="1:5">
      <c r="A59" s="42" t="s">
        <v>99</v>
      </c>
      <c r="B59" s="43" t="s">
        <v>100</v>
      </c>
      <c r="C59" s="44">
        <v>753447.21</v>
      </c>
      <c r="D59" s="44">
        <v>753447.21</v>
      </c>
      <c r="E59" s="44">
        <f t="shared" si="0"/>
        <v>100</v>
      </c>
    </row>
    <row r="60" spans="1:5">
      <c r="A60" s="42" t="s">
        <v>101</v>
      </c>
      <c r="B60" s="43" t="s">
        <v>102</v>
      </c>
      <c r="C60" s="44">
        <v>753447.21</v>
      </c>
      <c r="D60" s="44">
        <v>753447.21</v>
      </c>
      <c r="E60" s="44">
        <f t="shared" si="0"/>
        <v>100</v>
      </c>
    </row>
    <row r="61" spans="1:5">
      <c r="A61" s="42" t="s">
        <v>103</v>
      </c>
      <c r="B61" s="43" t="s">
        <v>104</v>
      </c>
      <c r="C61" s="44">
        <v>100883.1</v>
      </c>
      <c r="D61" s="44">
        <v>100883.1</v>
      </c>
      <c r="E61" s="44">
        <f t="shared" si="0"/>
        <v>100</v>
      </c>
    </row>
    <row r="62" spans="1:5" ht="25.5">
      <c r="A62" s="42" t="s">
        <v>105</v>
      </c>
      <c r="B62" s="43" t="s">
        <v>106</v>
      </c>
      <c r="C62" s="44">
        <v>96279.1</v>
      </c>
      <c r="D62" s="44">
        <v>96279.1</v>
      </c>
      <c r="E62" s="44">
        <f t="shared" si="0"/>
        <v>100</v>
      </c>
    </row>
    <row r="63" spans="1:5" ht="25.5">
      <c r="A63" s="42" t="s">
        <v>107</v>
      </c>
      <c r="B63" s="43" t="s">
        <v>108</v>
      </c>
      <c r="C63" s="44">
        <v>96279.1</v>
      </c>
      <c r="D63" s="44">
        <v>96279.1</v>
      </c>
      <c r="E63" s="44">
        <f t="shared" si="0"/>
        <v>100</v>
      </c>
    </row>
    <row r="64" spans="1:5" ht="25.5">
      <c r="A64" s="42" t="s">
        <v>109</v>
      </c>
      <c r="B64" s="43" t="s">
        <v>110</v>
      </c>
      <c r="C64" s="44">
        <v>4604</v>
      </c>
      <c r="D64" s="44">
        <v>4604</v>
      </c>
      <c r="E64" s="44">
        <f t="shared" si="0"/>
        <v>100</v>
      </c>
    </row>
    <row r="65" spans="1:5" ht="25.5">
      <c r="A65" s="42" t="s">
        <v>111</v>
      </c>
      <c r="B65" s="43" t="s">
        <v>112</v>
      </c>
      <c r="C65" s="44">
        <v>4604</v>
      </c>
      <c r="D65" s="44">
        <v>4604</v>
      </c>
      <c r="E65" s="44">
        <f t="shared" si="0"/>
        <v>100</v>
      </c>
    </row>
    <row r="66" spans="1:5">
      <c r="A66" s="42" t="s">
        <v>113</v>
      </c>
      <c r="B66" s="43" t="s">
        <v>114</v>
      </c>
      <c r="C66" s="44">
        <v>1653401</v>
      </c>
      <c r="D66" s="44">
        <v>1653401</v>
      </c>
      <c r="E66" s="44">
        <f t="shared" si="0"/>
        <v>100</v>
      </c>
    </row>
    <row r="67" spans="1:5">
      <c r="A67" s="42" t="s">
        <v>115</v>
      </c>
      <c r="B67" s="43" t="s">
        <v>116</v>
      </c>
      <c r="C67" s="44">
        <v>1653401</v>
      </c>
      <c r="D67" s="44">
        <v>1653401</v>
      </c>
      <c r="E67" s="44">
        <f t="shared" si="0"/>
        <v>100</v>
      </c>
    </row>
    <row r="68" spans="1:5" ht="25.5">
      <c r="A68" s="42" t="s">
        <v>117</v>
      </c>
      <c r="B68" s="43" t="s">
        <v>118</v>
      </c>
      <c r="C68" s="44">
        <v>1653401</v>
      </c>
      <c r="D68" s="44">
        <v>1653401</v>
      </c>
      <c r="E68" s="44">
        <f t="shared" si="0"/>
        <v>100</v>
      </c>
    </row>
  </sheetData>
  <mergeCells count="10">
    <mergeCell ref="A3:B3"/>
    <mergeCell ref="A1:B1"/>
    <mergeCell ref="A2:B2"/>
    <mergeCell ref="C4:E8"/>
    <mergeCell ref="A10:C10"/>
    <mergeCell ref="A7:B7"/>
    <mergeCell ref="A8:B8"/>
    <mergeCell ref="A5:B5"/>
    <mergeCell ref="A6:B6"/>
    <mergeCell ref="A9:B9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showGridLines="0" zoomScaleNormal="100" workbookViewId="0">
      <selection activeCell="B1" sqref="B1:E2"/>
    </sheetView>
  </sheetViews>
  <sheetFormatPr defaultRowHeight="12.75"/>
  <cols>
    <col min="1" max="1" width="69" style="36" customWidth="1"/>
    <col min="2" max="2" width="23.7109375" style="36" customWidth="1"/>
    <col min="3" max="3" width="12.42578125" style="36" customWidth="1"/>
    <col min="4" max="4" width="12.28515625" style="36" customWidth="1"/>
    <col min="5" max="5" width="10.42578125" style="36" customWidth="1"/>
    <col min="6" max="6" width="9.42578125" style="36" customWidth="1"/>
    <col min="7" max="16384" width="9.140625" style="36"/>
  </cols>
  <sheetData>
    <row r="1" spans="1:6" ht="12.75" customHeight="1">
      <c r="B1" s="54" t="s">
        <v>550</v>
      </c>
      <c r="C1" s="54"/>
      <c r="D1" s="54"/>
      <c r="E1" s="54"/>
    </row>
    <row r="2" spans="1:6" s="47" customFormat="1" ht="12.75" customHeight="1">
      <c r="B2" s="54"/>
      <c r="C2" s="54"/>
      <c r="D2" s="54"/>
      <c r="E2" s="54"/>
    </row>
    <row r="3" spans="1:6">
      <c r="A3" s="49" t="s">
        <v>546</v>
      </c>
      <c r="B3" s="50"/>
      <c r="C3" s="50"/>
      <c r="D3" s="51" t="s">
        <v>0</v>
      </c>
      <c r="E3" s="50"/>
      <c r="F3" s="50"/>
    </row>
    <row r="4" spans="1:6" ht="38.25">
      <c r="A4" s="37" t="s">
        <v>1</v>
      </c>
      <c r="B4" s="37" t="s">
        <v>119</v>
      </c>
      <c r="C4" s="41" t="s">
        <v>265</v>
      </c>
      <c r="D4" s="41" t="s">
        <v>266</v>
      </c>
      <c r="E4" s="41" t="s">
        <v>264</v>
      </c>
    </row>
    <row r="5" spans="1:6">
      <c r="A5" s="41" t="s">
        <v>4</v>
      </c>
      <c r="B5" s="41" t="s">
        <v>6</v>
      </c>
      <c r="C5" s="41" t="s">
        <v>7</v>
      </c>
      <c r="D5" s="41" t="s">
        <v>9</v>
      </c>
      <c r="E5" s="41" t="s">
        <v>8</v>
      </c>
    </row>
    <row r="6" spans="1:6">
      <c r="A6" s="42" t="s">
        <v>120</v>
      </c>
      <c r="B6" s="41" t="s">
        <v>11</v>
      </c>
      <c r="C6" s="45">
        <v>9102745.4499999993</v>
      </c>
      <c r="D6" s="45">
        <v>9026016.4800000004</v>
      </c>
      <c r="E6" s="45">
        <f>D6/C6*100</f>
        <v>99.157078812964073</v>
      </c>
    </row>
    <row r="7" spans="1:6">
      <c r="A7" s="42" t="s">
        <v>122</v>
      </c>
      <c r="B7" s="41" t="s">
        <v>123</v>
      </c>
      <c r="C7" s="45">
        <v>3513641.76</v>
      </c>
      <c r="D7" s="45">
        <v>3444333.58</v>
      </c>
      <c r="E7" s="45">
        <f t="shared" ref="E7:E70" si="0">D7/C7*100</f>
        <v>98.027454568959826</v>
      </c>
    </row>
    <row r="8" spans="1:6" ht="25.5">
      <c r="A8" s="42" t="s">
        <v>124</v>
      </c>
      <c r="B8" s="41" t="s">
        <v>125</v>
      </c>
      <c r="C8" s="45">
        <v>490168.63</v>
      </c>
      <c r="D8" s="45">
        <v>488491.1</v>
      </c>
      <c r="E8" s="45">
        <f t="shared" si="0"/>
        <v>99.657764716603751</v>
      </c>
    </row>
    <row r="9" spans="1:6" ht="38.25">
      <c r="A9" s="42" t="s">
        <v>126</v>
      </c>
      <c r="B9" s="41" t="s">
        <v>127</v>
      </c>
      <c r="C9" s="45">
        <v>490168.63</v>
      </c>
      <c r="D9" s="45">
        <v>488491.1</v>
      </c>
      <c r="E9" s="45">
        <f t="shared" si="0"/>
        <v>99.657764716603751</v>
      </c>
    </row>
    <row r="10" spans="1:6" ht="11.25" customHeight="1">
      <c r="A10" s="42" t="s">
        <v>128</v>
      </c>
      <c r="B10" s="41" t="s">
        <v>129</v>
      </c>
      <c r="C10" s="45">
        <v>490168.63</v>
      </c>
      <c r="D10" s="45">
        <v>488491.1</v>
      </c>
      <c r="E10" s="45">
        <f t="shared" si="0"/>
        <v>99.657764716603751</v>
      </c>
    </row>
    <row r="11" spans="1:6" ht="19.5" customHeight="1">
      <c r="A11" s="42" t="s">
        <v>130</v>
      </c>
      <c r="B11" s="41" t="s">
        <v>131</v>
      </c>
      <c r="C11" s="45">
        <v>376473.59999999998</v>
      </c>
      <c r="D11" s="45">
        <v>375185.14</v>
      </c>
      <c r="E11" s="45">
        <f t="shared" si="0"/>
        <v>99.657755550455605</v>
      </c>
    </row>
    <row r="12" spans="1:6" ht="27.75" customHeight="1">
      <c r="A12" s="42" t="s">
        <v>132</v>
      </c>
      <c r="B12" s="41" t="s">
        <v>133</v>
      </c>
      <c r="C12" s="45">
        <v>113695.03</v>
      </c>
      <c r="D12" s="45">
        <v>113305.96</v>
      </c>
      <c r="E12" s="45">
        <f t="shared" si="0"/>
        <v>99.657795068086969</v>
      </c>
    </row>
    <row r="13" spans="1:6" ht="38.25">
      <c r="A13" s="42" t="s">
        <v>134</v>
      </c>
      <c r="B13" s="41" t="s">
        <v>135</v>
      </c>
      <c r="C13" s="45">
        <v>2666449.41</v>
      </c>
      <c r="D13" s="45">
        <v>2598818.7599999998</v>
      </c>
      <c r="E13" s="45">
        <f t="shared" si="0"/>
        <v>97.463643984904991</v>
      </c>
    </row>
    <row r="14" spans="1:6" ht="38.25">
      <c r="A14" s="42" t="s">
        <v>126</v>
      </c>
      <c r="B14" s="41" t="s">
        <v>136</v>
      </c>
      <c r="C14" s="45">
        <v>1471514.64</v>
      </c>
      <c r="D14" s="45">
        <v>1458064.78</v>
      </c>
      <c r="E14" s="45">
        <f t="shared" si="0"/>
        <v>99.085985308307912</v>
      </c>
    </row>
    <row r="15" spans="1:6" ht="15" customHeight="1">
      <c r="A15" s="42" t="s">
        <v>128</v>
      </c>
      <c r="B15" s="41" t="s">
        <v>137</v>
      </c>
      <c r="C15" s="45">
        <v>1471514.64</v>
      </c>
      <c r="D15" s="45">
        <v>1458064.78</v>
      </c>
      <c r="E15" s="45">
        <f t="shared" si="0"/>
        <v>99.085985308307912</v>
      </c>
    </row>
    <row r="16" spans="1:6" ht="14.25" customHeight="1">
      <c r="A16" s="42" t="s">
        <v>130</v>
      </c>
      <c r="B16" s="41" t="s">
        <v>138</v>
      </c>
      <c r="C16" s="45">
        <v>1125913.43</v>
      </c>
      <c r="D16" s="45">
        <v>1117672.46</v>
      </c>
      <c r="E16" s="45">
        <f t="shared" si="0"/>
        <v>99.268063620131088</v>
      </c>
    </row>
    <row r="17" spans="1:5" ht="25.5">
      <c r="A17" s="42" t="s">
        <v>139</v>
      </c>
      <c r="B17" s="41" t="s">
        <v>140</v>
      </c>
      <c r="C17" s="45">
        <v>157.26</v>
      </c>
      <c r="D17" s="45">
        <v>157.26</v>
      </c>
      <c r="E17" s="45">
        <f t="shared" si="0"/>
        <v>100</v>
      </c>
    </row>
    <row r="18" spans="1:5" ht="22.5" customHeight="1">
      <c r="A18" s="42" t="s">
        <v>132</v>
      </c>
      <c r="B18" s="41" t="s">
        <v>141</v>
      </c>
      <c r="C18" s="45">
        <v>345443.95</v>
      </c>
      <c r="D18" s="45">
        <v>340235.06</v>
      </c>
      <c r="E18" s="45">
        <f t="shared" si="0"/>
        <v>98.492117172699068</v>
      </c>
    </row>
    <row r="19" spans="1:5" ht="25.5">
      <c r="A19" s="42" t="s">
        <v>142</v>
      </c>
      <c r="B19" s="41" t="s">
        <v>143</v>
      </c>
      <c r="C19" s="45">
        <v>1193993.95</v>
      </c>
      <c r="D19" s="45">
        <v>1139813.1599999999</v>
      </c>
      <c r="E19" s="45">
        <f t="shared" si="0"/>
        <v>95.462222400708143</v>
      </c>
    </row>
    <row r="20" spans="1:5" ht="25.5">
      <c r="A20" s="42" t="s">
        <v>144</v>
      </c>
      <c r="B20" s="41" t="s">
        <v>145</v>
      </c>
      <c r="C20" s="45">
        <v>1193993.95</v>
      </c>
      <c r="D20" s="45">
        <v>1139813.1599999999</v>
      </c>
      <c r="E20" s="45">
        <f t="shared" si="0"/>
        <v>95.462222400708143</v>
      </c>
    </row>
    <row r="21" spans="1:5" ht="25.5">
      <c r="A21" s="42" t="s">
        <v>146</v>
      </c>
      <c r="B21" s="41" t="s">
        <v>147</v>
      </c>
      <c r="C21" s="45">
        <v>1193993.95</v>
      </c>
      <c r="D21" s="45">
        <v>1139813.1599999999</v>
      </c>
      <c r="E21" s="45">
        <f t="shared" si="0"/>
        <v>95.462222400708143</v>
      </c>
    </row>
    <row r="22" spans="1:5" ht="15" customHeight="1">
      <c r="A22" s="42" t="s">
        <v>148</v>
      </c>
      <c r="B22" s="41" t="s">
        <v>149</v>
      </c>
      <c r="C22" s="45">
        <v>940.82</v>
      </c>
      <c r="D22" s="45">
        <v>940.82</v>
      </c>
      <c r="E22" s="45">
        <f t="shared" si="0"/>
        <v>100</v>
      </c>
    </row>
    <row r="23" spans="1:5" ht="15.75" customHeight="1">
      <c r="A23" s="42" t="s">
        <v>150</v>
      </c>
      <c r="B23" s="41" t="s">
        <v>151</v>
      </c>
      <c r="C23" s="45">
        <v>940.82</v>
      </c>
      <c r="D23" s="45">
        <v>940.82</v>
      </c>
      <c r="E23" s="45">
        <f t="shared" si="0"/>
        <v>100</v>
      </c>
    </row>
    <row r="24" spans="1:5">
      <c r="A24" s="42" t="s">
        <v>152</v>
      </c>
      <c r="B24" s="41" t="s">
        <v>153</v>
      </c>
      <c r="C24" s="45">
        <v>940.82</v>
      </c>
      <c r="D24" s="45">
        <v>940.82</v>
      </c>
      <c r="E24" s="45">
        <f t="shared" si="0"/>
        <v>100</v>
      </c>
    </row>
    <row r="25" spans="1:5" ht="25.5">
      <c r="A25" s="42" t="s">
        <v>154</v>
      </c>
      <c r="B25" s="41" t="s">
        <v>155</v>
      </c>
      <c r="C25" s="45">
        <v>352419.72</v>
      </c>
      <c r="D25" s="45">
        <v>352419.72</v>
      </c>
      <c r="E25" s="45">
        <f t="shared" si="0"/>
        <v>100</v>
      </c>
    </row>
    <row r="26" spans="1:5">
      <c r="A26" s="42" t="s">
        <v>156</v>
      </c>
      <c r="B26" s="41" t="s">
        <v>157</v>
      </c>
      <c r="C26" s="45">
        <v>352419.72</v>
      </c>
      <c r="D26" s="45">
        <v>352419.72</v>
      </c>
      <c r="E26" s="45">
        <f t="shared" si="0"/>
        <v>100</v>
      </c>
    </row>
    <row r="27" spans="1:5">
      <c r="A27" s="42" t="s">
        <v>113</v>
      </c>
      <c r="B27" s="41" t="s">
        <v>158</v>
      </c>
      <c r="C27" s="45">
        <v>352419.72</v>
      </c>
      <c r="D27" s="45">
        <v>352419.72</v>
      </c>
      <c r="E27" s="45">
        <f t="shared" si="0"/>
        <v>100</v>
      </c>
    </row>
    <row r="28" spans="1:5">
      <c r="A28" s="42" t="s">
        <v>159</v>
      </c>
      <c r="B28" s="41" t="s">
        <v>160</v>
      </c>
      <c r="C28" s="45">
        <v>4604</v>
      </c>
      <c r="D28" s="45">
        <v>4604</v>
      </c>
      <c r="E28" s="45">
        <f t="shared" si="0"/>
        <v>100</v>
      </c>
    </row>
    <row r="29" spans="1:5" ht="25.5">
      <c r="A29" s="42" t="s">
        <v>142</v>
      </c>
      <c r="B29" s="41" t="s">
        <v>161</v>
      </c>
      <c r="C29" s="45">
        <v>4604</v>
      </c>
      <c r="D29" s="45">
        <v>4604</v>
      </c>
      <c r="E29" s="45">
        <f t="shared" si="0"/>
        <v>100</v>
      </c>
    </row>
    <row r="30" spans="1:5" ht="25.5">
      <c r="A30" s="42" t="s">
        <v>144</v>
      </c>
      <c r="B30" s="41" t="s">
        <v>162</v>
      </c>
      <c r="C30" s="45">
        <v>4604</v>
      </c>
      <c r="D30" s="45">
        <v>4604</v>
      </c>
      <c r="E30" s="45">
        <f t="shared" si="0"/>
        <v>100</v>
      </c>
    </row>
    <row r="31" spans="1:5" ht="25.5">
      <c r="A31" s="42" t="s">
        <v>146</v>
      </c>
      <c r="B31" s="41" t="s">
        <v>163</v>
      </c>
      <c r="C31" s="45">
        <v>4604</v>
      </c>
      <c r="D31" s="45">
        <v>4604</v>
      </c>
      <c r="E31" s="45">
        <f t="shared" si="0"/>
        <v>100</v>
      </c>
    </row>
    <row r="32" spans="1:5">
      <c r="A32" s="42" t="s">
        <v>164</v>
      </c>
      <c r="B32" s="41" t="s">
        <v>165</v>
      </c>
      <c r="C32" s="45">
        <v>96279.1</v>
      </c>
      <c r="D32" s="45">
        <v>96279.1</v>
      </c>
      <c r="E32" s="45">
        <f t="shared" si="0"/>
        <v>100</v>
      </c>
    </row>
    <row r="33" spans="1:5">
      <c r="A33" s="42" t="s">
        <v>166</v>
      </c>
      <c r="B33" s="41" t="s">
        <v>167</v>
      </c>
      <c r="C33" s="45">
        <v>96279.1</v>
      </c>
      <c r="D33" s="45">
        <v>96279.1</v>
      </c>
      <c r="E33" s="45">
        <f t="shared" si="0"/>
        <v>100</v>
      </c>
    </row>
    <row r="34" spans="1:5" ht="38.25">
      <c r="A34" s="42" t="s">
        <v>126</v>
      </c>
      <c r="B34" s="41" t="s">
        <v>168</v>
      </c>
      <c r="C34" s="45">
        <v>84440.1</v>
      </c>
      <c r="D34" s="45">
        <v>84440.1</v>
      </c>
      <c r="E34" s="45">
        <f t="shared" si="0"/>
        <v>100</v>
      </c>
    </row>
    <row r="35" spans="1:5">
      <c r="A35" s="42" t="s">
        <v>128</v>
      </c>
      <c r="B35" s="41" t="s">
        <v>169</v>
      </c>
      <c r="C35" s="45">
        <v>84440.1</v>
      </c>
      <c r="D35" s="45">
        <v>84440.1</v>
      </c>
      <c r="E35" s="45">
        <f t="shared" si="0"/>
        <v>100</v>
      </c>
    </row>
    <row r="36" spans="1:5">
      <c r="A36" s="42" t="s">
        <v>130</v>
      </c>
      <c r="B36" s="41" t="s">
        <v>170</v>
      </c>
      <c r="C36" s="45">
        <v>64854.15</v>
      </c>
      <c r="D36" s="45">
        <v>64854.15</v>
      </c>
      <c r="E36" s="45">
        <f t="shared" si="0"/>
        <v>100</v>
      </c>
    </row>
    <row r="37" spans="1:5" ht="38.25">
      <c r="A37" s="42" t="s">
        <v>132</v>
      </c>
      <c r="B37" s="41" t="s">
        <v>171</v>
      </c>
      <c r="C37" s="45">
        <v>19585.95</v>
      </c>
      <c r="D37" s="45">
        <v>19585.95</v>
      </c>
      <c r="E37" s="45">
        <f t="shared" si="0"/>
        <v>100</v>
      </c>
    </row>
    <row r="38" spans="1:5" ht="25.5">
      <c r="A38" s="42" t="s">
        <v>142</v>
      </c>
      <c r="B38" s="41" t="s">
        <v>172</v>
      </c>
      <c r="C38" s="45">
        <v>11839</v>
      </c>
      <c r="D38" s="45">
        <v>11839</v>
      </c>
      <c r="E38" s="45">
        <f t="shared" si="0"/>
        <v>100</v>
      </c>
    </row>
    <row r="39" spans="1:5" ht="25.5">
      <c r="A39" s="42" t="s">
        <v>144</v>
      </c>
      <c r="B39" s="41" t="s">
        <v>173</v>
      </c>
      <c r="C39" s="45">
        <v>11839</v>
      </c>
      <c r="D39" s="45">
        <v>11839</v>
      </c>
      <c r="E39" s="45">
        <f t="shared" si="0"/>
        <v>100</v>
      </c>
    </row>
    <row r="40" spans="1:5" ht="25.5">
      <c r="A40" s="42" t="s">
        <v>146</v>
      </c>
      <c r="B40" s="41" t="s">
        <v>174</v>
      </c>
      <c r="C40" s="45">
        <v>11839</v>
      </c>
      <c r="D40" s="45">
        <v>11839</v>
      </c>
      <c r="E40" s="45">
        <f t="shared" si="0"/>
        <v>100</v>
      </c>
    </row>
    <row r="41" spans="1:5">
      <c r="A41" s="42" t="s">
        <v>175</v>
      </c>
      <c r="B41" s="41" t="s">
        <v>176</v>
      </c>
      <c r="C41" s="45">
        <v>41683.550000000003</v>
      </c>
      <c r="D41" s="45">
        <v>41683.550000000003</v>
      </c>
      <c r="E41" s="45">
        <f t="shared" si="0"/>
        <v>100</v>
      </c>
    </row>
    <row r="42" spans="1:5">
      <c r="A42" s="42" t="s">
        <v>177</v>
      </c>
      <c r="B42" s="41" t="s">
        <v>178</v>
      </c>
      <c r="C42" s="45">
        <v>41683.550000000003</v>
      </c>
      <c r="D42" s="45">
        <v>41683.550000000003</v>
      </c>
      <c r="E42" s="45">
        <f t="shared" si="0"/>
        <v>100</v>
      </c>
    </row>
    <row r="43" spans="1:5" ht="25.5">
      <c r="A43" s="42" t="s">
        <v>142</v>
      </c>
      <c r="B43" s="41" t="s">
        <v>179</v>
      </c>
      <c r="C43" s="45">
        <v>41683.550000000003</v>
      </c>
      <c r="D43" s="45">
        <v>41683.550000000003</v>
      </c>
      <c r="E43" s="45">
        <f t="shared" si="0"/>
        <v>100</v>
      </c>
    </row>
    <row r="44" spans="1:5" ht="25.5">
      <c r="A44" s="42" t="s">
        <v>144</v>
      </c>
      <c r="B44" s="41" t="s">
        <v>180</v>
      </c>
      <c r="C44" s="45">
        <v>41683.550000000003</v>
      </c>
      <c r="D44" s="45">
        <v>41683.550000000003</v>
      </c>
      <c r="E44" s="45">
        <f t="shared" si="0"/>
        <v>100</v>
      </c>
    </row>
    <row r="45" spans="1:5" ht="25.5">
      <c r="A45" s="42" t="s">
        <v>146</v>
      </c>
      <c r="B45" s="41" t="s">
        <v>181</v>
      </c>
      <c r="C45" s="45">
        <v>41683.550000000003</v>
      </c>
      <c r="D45" s="45">
        <v>41683.550000000003</v>
      </c>
      <c r="E45" s="45">
        <f t="shared" si="0"/>
        <v>100</v>
      </c>
    </row>
    <row r="46" spans="1:5">
      <c r="A46" s="42" t="s">
        <v>182</v>
      </c>
      <c r="B46" s="41" t="s">
        <v>183</v>
      </c>
      <c r="C46" s="45">
        <v>945785.1</v>
      </c>
      <c r="D46" s="45">
        <v>945785.1</v>
      </c>
      <c r="E46" s="45">
        <f t="shared" si="0"/>
        <v>100</v>
      </c>
    </row>
    <row r="47" spans="1:5">
      <c r="A47" s="42" t="s">
        <v>184</v>
      </c>
      <c r="B47" s="41" t="s">
        <v>185</v>
      </c>
      <c r="C47" s="45">
        <v>945785.1</v>
      </c>
      <c r="D47" s="45">
        <v>945785.1</v>
      </c>
      <c r="E47" s="45">
        <f t="shared" si="0"/>
        <v>100</v>
      </c>
    </row>
    <row r="48" spans="1:5" ht="25.5">
      <c r="A48" s="42" t="s">
        <v>142</v>
      </c>
      <c r="B48" s="41" t="s">
        <v>186</v>
      </c>
      <c r="C48" s="45">
        <v>945785.1</v>
      </c>
      <c r="D48" s="45">
        <v>945785.1</v>
      </c>
      <c r="E48" s="45">
        <f t="shared" si="0"/>
        <v>100</v>
      </c>
    </row>
    <row r="49" spans="1:5" ht="25.5">
      <c r="A49" s="42" t="s">
        <v>144</v>
      </c>
      <c r="B49" s="41" t="s">
        <v>187</v>
      </c>
      <c r="C49" s="45">
        <v>945785.1</v>
      </c>
      <c r="D49" s="45">
        <v>945785.1</v>
      </c>
      <c r="E49" s="45">
        <f t="shared" si="0"/>
        <v>100</v>
      </c>
    </row>
    <row r="50" spans="1:5" ht="25.5">
      <c r="A50" s="42" t="s">
        <v>146</v>
      </c>
      <c r="B50" s="41" t="s">
        <v>188</v>
      </c>
      <c r="C50" s="45">
        <v>945785.1</v>
      </c>
      <c r="D50" s="45">
        <v>945785.1</v>
      </c>
      <c r="E50" s="45">
        <f t="shared" si="0"/>
        <v>100</v>
      </c>
    </row>
    <row r="51" spans="1:5" ht="14.25" customHeight="1">
      <c r="A51" s="42" t="s">
        <v>189</v>
      </c>
      <c r="B51" s="41" t="s">
        <v>190</v>
      </c>
      <c r="C51" s="45">
        <v>1269043.26</v>
      </c>
      <c r="D51" s="45">
        <v>1269043.26</v>
      </c>
      <c r="E51" s="45">
        <f t="shared" si="0"/>
        <v>100</v>
      </c>
    </row>
    <row r="52" spans="1:5" ht="9.75" customHeight="1">
      <c r="A52" s="42" t="s">
        <v>191</v>
      </c>
      <c r="B52" s="41" t="s">
        <v>192</v>
      </c>
      <c r="C52" s="45">
        <v>44600</v>
      </c>
      <c r="D52" s="45">
        <v>44600</v>
      </c>
      <c r="E52" s="45">
        <f t="shared" si="0"/>
        <v>100</v>
      </c>
    </row>
    <row r="53" spans="1:5" ht="25.5">
      <c r="A53" s="42" t="s">
        <v>142</v>
      </c>
      <c r="B53" s="41" t="s">
        <v>193</v>
      </c>
      <c r="C53" s="45">
        <v>44600</v>
      </c>
      <c r="D53" s="45">
        <v>44600</v>
      </c>
      <c r="E53" s="45">
        <f t="shared" si="0"/>
        <v>100</v>
      </c>
    </row>
    <row r="54" spans="1:5" ht="25.5">
      <c r="A54" s="42" t="s">
        <v>144</v>
      </c>
      <c r="B54" s="41" t="s">
        <v>194</v>
      </c>
      <c r="C54" s="45">
        <v>44600</v>
      </c>
      <c r="D54" s="45">
        <v>44600</v>
      </c>
      <c r="E54" s="45">
        <f t="shared" si="0"/>
        <v>100</v>
      </c>
    </row>
    <row r="55" spans="1:5" ht="25.5">
      <c r="A55" s="42" t="s">
        <v>146</v>
      </c>
      <c r="B55" s="41" t="s">
        <v>195</v>
      </c>
      <c r="C55" s="45">
        <v>44600</v>
      </c>
      <c r="D55" s="45">
        <v>44600</v>
      </c>
      <c r="E55" s="45">
        <f t="shared" si="0"/>
        <v>100</v>
      </c>
    </row>
    <row r="56" spans="1:5">
      <c r="A56" s="42" t="s">
        <v>196</v>
      </c>
      <c r="B56" s="41" t="s">
        <v>197</v>
      </c>
      <c r="C56" s="45">
        <v>1085356.22</v>
      </c>
      <c r="D56" s="45">
        <v>1085356.22</v>
      </c>
      <c r="E56" s="45">
        <f t="shared" si="0"/>
        <v>100</v>
      </c>
    </row>
    <row r="57" spans="1:5" ht="38.25">
      <c r="A57" s="42" t="s">
        <v>126</v>
      </c>
      <c r="B57" s="41" t="s">
        <v>198</v>
      </c>
      <c r="C57" s="45">
        <v>116250.09</v>
      </c>
      <c r="D57" s="45">
        <v>116250.09</v>
      </c>
      <c r="E57" s="45">
        <f t="shared" si="0"/>
        <v>100</v>
      </c>
    </row>
    <row r="58" spans="1:5">
      <c r="A58" s="42" t="s">
        <v>199</v>
      </c>
      <c r="B58" s="41" t="s">
        <v>200</v>
      </c>
      <c r="C58" s="45">
        <v>116250.09</v>
      </c>
      <c r="D58" s="45">
        <v>116250.09</v>
      </c>
      <c r="E58" s="45">
        <f t="shared" si="0"/>
        <v>100</v>
      </c>
    </row>
    <row r="59" spans="1:5">
      <c r="A59" s="42" t="s">
        <v>201</v>
      </c>
      <c r="B59" s="41" t="s">
        <v>202</v>
      </c>
      <c r="C59" s="45">
        <v>89285.77</v>
      </c>
      <c r="D59" s="45">
        <v>89285.77</v>
      </c>
      <c r="E59" s="45">
        <f t="shared" si="0"/>
        <v>100</v>
      </c>
    </row>
    <row r="60" spans="1:5" ht="25.5">
      <c r="A60" s="42" t="s">
        <v>203</v>
      </c>
      <c r="B60" s="41" t="s">
        <v>204</v>
      </c>
      <c r="C60" s="45">
        <v>26964.32</v>
      </c>
      <c r="D60" s="45">
        <v>26964.32</v>
      </c>
      <c r="E60" s="45">
        <f t="shared" si="0"/>
        <v>100</v>
      </c>
    </row>
    <row r="61" spans="1:5" ht="25.5">
      <c r="A61" s="42" t="s">
        <v>142</v>
      </c>
      <c r="B61" s="41" t="s">
        <v>205</v>
      </c>
      <c r="C61" s="45">
        <v>969106.13</v>
      </c>
      <c r="D61" s="45">
        <v>969106.13</v>
      </c>
      <c r="E61" s="45">
        <f t="shared" si="0"/>
        <v>100</v>
      </c>
    </row>
    <row r="62" spans="1:5" ht="25.5">
      <c r="A62" s="42" t="s">
        <v>144</v>
      </c>
      <c r="B62" s="41" t="s">
        <v>206</v>
      </c>
      <c r="C62" s="45">
        <v>969106.13</v>
      </c>
      <c r="D62" s="45">
        <v>969106.13</v>
      </c>
      <c r="E62" s="45">
        <f t="shared" si="0"/>
        <v>100</v>
      </c>
    </row>
    <row r="63" spans="1:5" ht="25.5">
      <c r="A63" s="42" t="s">
        <v>146</v>
      </c>
      <c r="B63" s="41" t="s">
        <v>207</v>
      </c>
      <c r="C63" s="45">
        <v>969106.13</v>
      </c>
      <c r="D63" s="45">
        <v>969106.13</v>
      </c>
      <c r="E63" s="45">
        <f t="shared" si="0"/>
        <v>100</v>
      </c>
    </row>
    <row r="64" spans="1:5" ht="15" customHeight="1">
      <c r="A64" s="42" t="s">
        <v>208</v>
      </c>
      <c r="B64" s="41" t="s">
        <v>209</v>
      </c>
      <c r="C64" s="45">
        <v>139087.04000000001</v>
      </c>
      <c r="D64" s="45">
        <v>139087.04000000001</v>
      </c>
      <c r="E64" s="45">
        <f t="shared" si="0"/>
        <v>100</v>
      </c>
    </row>
    <row r="65" spans="1:5" ht="18" customHeight="1">
      <c r="A65" s="42" t="s">
        <v>156</v>
      </c>
      <c r="B65" s="41" t="s">
        <v>210</v>
      </c>
      <c r="C65" s="45">
        <v>139087.04000000001</v>
      </c>
      <c r="D65" s="45">
        <v>139087.04000000001</v>
      </c>
      <c r="E65" s="45">
        <f t="shared" si="0"/>
        <v>100</v>
      </c>
    </row>
    <row r="66" spans="1:5" ht="15.75" customHeight="1">
      <c r="A66" s="42" t="s">
        <v>113</v>
      </c>
      <c r="B66" s="41" t="s">
        <v>211</v>
      </c>
      <c r="C66" s="45">
        <v>139087.04000000001</v>
      </c>
      <c r="D66" s="45">
        <v>139087.04000000001</v>
      </c>
      <c r="E66" s="45">
        <f t="shared" si="0"/>
        <v>100</v>
      </c>
    </row>
    <row r="67" spans="1:5" ht="16.5" customHeight="1">
      <c r="A67" s="42" t="s">
        <v>212</v>
      </c>
      <c r="B67" s="41" t="s">
        <v>213</v>
      </c>
      <c r="C67" s="45">
        <v>3182312.68</v>
      </c>
      <c r="D67" s="45">
        <v>3174891.89</v>
      </c>
      <c r="E67" s="45">
        <f t="shared" si="0"/>
        <v>99.766811412133137</v>
      </c>
    </row>
    <row r="68" spans="1:5" ht="16.5" customHeight="1">
      <c r="A68" s="42" t="s">
        <v>214</v>
      </c>
      <c r="B68" s="41" t="s">
        <v>215</v>
      </c>
      <c r="C68" s="45">
        <v>3182312.68</v>
      </c>
      <c r="D68" s="45">
        <v>3174891.89</v>
      </c>
      <c r="E68" s="45">
        <f t="shared" si="0"/>
        <v>99.766811412133137</v>
      </c>
    </row>
    <row r="69" spans="1:5" ht="25.5">
      <c r="A69" s="42" t="s">
        <v>142</v>
      </c>
      <c r="B69" s="41" t="s">
        <v>216</v>
      </c>
      <c r="C69" s="45">
        <v>122322.37</v>
      </c>
      <c r="D69" s="45">
        <v>114901.58</v>
      </c>
      <c r="E69" s="45">
        <f t="shared" si="0"/>
        <v>93.933415449684304</v>
      </c>
    </row>
    <row r="70" spans="1:5" ht="25.5">
      <c r="A70" s="42" t="s">
        <v>144</v>
      </c>
      <c r="B70" s="41" t="s">
        <v>217</v>
      </c>
      <c r="C70" s="45">
        <v>122322.37</v>
      </c>
      <c r="D70" s="45">
        <v>114901.58</v>
      </c>
      <c r="E70" s="45">
        <f t="shared" si="0"/>
        <v>93.933415449684304</v>
      </c>
    </row>
    <row r="71" spans="1:5" ht="25.5">
      <c r="A71" s="42" t="s">
        <v>146</v>
      </c>
      <c r="B71" s="41" t="s">
        <v>218</v>
      </c>
      <c r="C71" s="45">
        <v>122322.37</v>
      </c>
      <c r="D71" s="45">
        <v>114901.58</v>
      </c>
      <c r="E71" s="45">
        <f t="shared" ref="E71:E84" si="1">D71/C71*100</f>
        <v>93.933415449684304</v>
      </c>
    </row>
    <row r="72" spans="1:5" ht="15" customHeight="1">
      <c r="A72" s="42" t="s">
        <v>156</v>
      </c>
      <c r="B72" s="41" t="s">
        <v>219</v>
      </c>
      <c r="C72" s="45">
        <v>749144.89</v>
      </c>
      <c r="D72" s="45">
        <v>749144.89</v>
      </c>
      <c r="E72" s="45">
        <f t="shared" si="1"/>
        <v>100</v>
      </c>
    </row>
    <row r="73" spans="1:5" ht="15" customHeight="1">
      <c r="A73" s="42" t="s">
        <v>113</v>
      </c>
      <c r="B73" s="41" t="s">
        <v>220</v>
      </c>
      <c r="C73" s="45">
        <v>749144.89</v>
      </c>
      <c r="D73" s="45">
        <v>749144.89</v>
      </c>
      <c r="E73" s="45">
        <f t="shared" si="1"/>
        <v>100</v>
      </c>
    </row>
    <row r="74" spans="1:5" ht="25.5">
      <c r="A74" s="42" t="s">
        <v>221</v>
      </c>
      <c r="B74" s="41" t="s">
        <v>222</v>
      </c>
      <c r="C74" s="45">
        <v>2310845.42</v>
      </c>
      <c r="D74" s="45">
        <v>2310845.42</v>
      </c>
      <c r="E74" s="45">
        <f t="shared" si="1"/>
        <v>100</v>
      </c>
    </row>
    <row r="75" spans="1:5" ht="13.5" customHeight="1">
      <c r="A75" s="42" t="s">
        <v>223</v>
      </c>
      <c r="B75" s="41" t="s">
        <v>224</v>
      </c>
      <c r="C75" s="45">
        <v>2310845.42</v>
      </c>
      <c r="D75" s="45">
        <v>2310845.42</v>
      </c>
      <c r="E75" s="45">
        <f t="shared" si="1"/>
        <v>100</v>
      </c>
    </row>
    <row r="76" spans="1:5" ht="38.25">
      <c r="A76" s="42" t="s">
        <v>225</v>
      </c>
      <c r="B76" s="41" t="s">
        <v>226</v>
      </c>
      <c r="C76" s="45">
        <v>2310845.42</v>
      </c>
      <c r="D76" s="45">
        <v>2310845.42</v>
      </c>
      <c r="E76" s="45">
        <f t="shared" si="1"/>
        <v>100</v>
      </c>
    </row>
    <row r="77" spans="1:5" ht="15.75" customHeight="1">
      <c r="A77" s="42" t="s">
        <v>227</v>
      </c>
      <c r="B77" s="41" t="s">
        <v>228</v>
      </c>
      <c r="C77" s="45">
        <v>54000</v>
      </c>
      <c r="D77" s="45">
        <v>54000</v>
      </c>
      <c r="E77" s="45">
        <f t="shared" si="1"/>
        <v>100</v>
      </c>
    </row>
    <row r="78" spans="1:5" ht="12" customHeight="1">
      <c r="A78" s="42" t="s">
        <v>229</v>
      </c>
      <c r="B78" s="41" t="s">
        <v>230</v>
      </c>
      <c r="C78" s="45">
        <v>24000</v>
      </c>
      <c r="D78" s="45">
        <v>24000</v>
      </c>
      <c r="E78" s="45">
        <f t="shared" si="1"/>
        <v>100</v>
      </c>
    </row>
    <row r="79" spans="1:5" ht="16.5" customHeight="1">
      <c r="A79" s="42" t="s">
        <v>231</v>
      </c>
      <c r="B79" s="41" t="s">
        <v>232</v>
      </c>
      <c r="C79" s="45">
        <v>24000</v>
      </c>
      <c r="D79" s="45">
        <v>24000</v>
      </c>
      <c r="E79" s="45">
        <f t="shared" si="1"/>
        <v>100</v>
      </c>
    </row>
    <row r="80" spans="1:5" ht="15" customHeight="1">
      <c r="A80" s="42" t="s">
        <v>233</v>
      </c>
      <c r="B80" s="41" t="s">
        <v>234</v>
      </c>
      <c r="C80" s="45">
        <v>24000</v>
      </c>
      <c r="D80" s="45">
        <v>24000</v>
      </c>
      <c r="E80" s="45">
        <f t="shared" si="1"/>
        <v>100</v>
      </c>
    </row>
    <row r="81" spans="1:5" ht="14.25" customHeight="1">
      <c r="A81" s="42" t="s">
        <v>235</v>
      </c>
      <c r="B81" s="41" t="s">
        <v>236</v>
      </c>
      <c r="C81" s="45">
        <v>24000</v>
      </c>
      <c r="D81" s="45">
        <v>24000</v>
      </c>
      <c r="E81" s="45">
        <f t="shared" si="1"/>
        <v>100</v>
      </c>
    </row>
    <row r="82" spans="1:5" ht="12" customHeight="1">
      <c r="A82" s="42" t="s">
        <v>237</v>
      </c>
      <c r="B82" s="41" t="s">
        <v>238</v>
      </c>
      <c r="C82" s="45">
        <v>30000</v>
      </c>
      <c r="D82" s="45">
        <v>30000</v>
      </c>
      <c r="E82" s="45">
        <f t="shared" si="1"/>
        <v>100</v>
      </c>
    </row>
    <row r="83" spans="1:5" ht="11.25" customHeight="1">
      <c r="A83" s="42" t="s">
        <v>231</v>
      </c>
      <c r="B83" s="41" t="s">
        <v>239</v>
      </c>
      <c r="C83" s="45">
        <v>30000</v>
      </c>
      <c r="D83" s="45">
        <v>30000</v>
      </c>
      <c r="E83" s="45">
        <f t="shared" si="1"/>
        <v>100</v>
      </c>
    </row>
    <row r="84" spans="1:5" ht="15" customHeight="1">
      <c r="A84" s="42" t="s">
        <v>240</v>
      </c>
      <c r="B84" s="41" t="s">
        <v>241</v>
      </c>
      <c r="C84" s="45">
        <v>30000</v>
      </c>
      <c r="D84" s="45">
        <v>30000</v>
      </c>
      <c r="E84" s="45">
        <f t="shared" si="1"/>
        <v>100</v>
      </c>
    </row>
  </sheetData>
  <mergeCells count="3">
    <mergeCell ref="A3:C3"/>
    <mergeCell ref="D3:F3"/>
    <mergeCell ref="B1:E2"/>
  </mergeCells>
  <pageMargins left="0.196850393700787" right="0.196850393700787" top="0.196850393700787" bottom="0.45657244094488197" header="0.196850393700787" footer="0.196850393700787"/>
  <pageSetup paperSize="8" scale="98" orientation="landscape" horizontalDpi="300" verticalDpi="300" r:id="rId1"/>
  <headerFooter alignWithMargins="0">
    <oddFooter>&amp;L&amp;"Arial,Regular"&amp;8 - 2 -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Normal="100" workbookViewId="0">
      <selection activeCell="E15" sqref="E15"/>
    </sheetView>
  </sheetViews>
  <sheetFormatPr defaultRowHeight="15"/>
  <cols>
    <col min="1" max="1" width="4.28515625" style="63" customWidth="1"/>
    <col min="2" max="2" width="29.85546875" style="63" customWidth="1"/>
    <col min="3" max="3" width="4.7109375" style="63" customWidth="1"/>
    <col min="4" max="4" width="6" style="63" customWidth="1"/>
    <col min="5" max="5" width="10" style="63" customWidth="1"/>
    <col min="6" max="6" width="4" style="63" customWidth="1"/>
    <col min="7" max="7" width="10.140625" style="63" customWidth="1"/>
    <col min="8" max="8" width="11.140625" style="63" customWidth="1"/>
    <col min="9" max="9" width="8.85546875" style="63" customWidth="1"/>
    <col min="10" max="16384" width="9.140625" style="63"/>
  </cols>
  <sheetData>
    <row r="2" spans="1:9">
      <c r="F2" s="63" t="s">
        <v>552</v>
      </c>
    </row>
    <row r="3" spans="1:9">
      <c r="E3" s="52" t="s">
        <v>551</v>
      </c>
      <c r="F3" s="52"/>
      <c r="G3" s="52"/>
      <c r="H3" s="52"/>
      <c r="I3" s="52"/>
    </row>
    <row r="4" spans="1:9">
      <c r="E4" s="52"/>
      <c r="F4" s="52"/>
      <c r="G4" s="52"/>
      <c r="H4" s="52"/>
      <c r="I4" s="52"/>
    </row>
    <row r="5" spans="1:9">
      <c r="F5" s="64"/>
      <c r="G5" s="64"/>
      <c r="H5" s="64"/>
      <c r="I5" s="64"/>
    </row>
    <row r="6" spans="1:9">
      <c r="A6" s="63" t="s">
        <v>536</v>
      </c>
    </row>
    <row r="7" spans="1:9">
      <c r="A7" s="55" t="s">
        <v>268</v>
      </c>
      <c r="B7" s="55" t="s">
        <v>1</v>
      </c>
      <c r="C7" s="57"/>
      <c r="D7" s="58"/>
      <c r="E7" s="58"/>
      <c r="F7" s="58"/>
      <c r="G7" s="55" t="s">
        <v>269</v>
      </c>
      <c r="H7" s="55" t="s">
        <v>266</v>
      </c>
      <c r="I7" s="55" t="s">
        <v>264</v>
      </c>
    </row>
    <row r="8" spans="1:9" ht="45">
      <c r="A8" s="56"/>
      <c r="B8" s="56"/>
      <c r="C8" s="1" t="s">
        <v>270</v>
      </c>
      <c r="D8" s="1" t="s">
        <v>271</v>
      </c>
      <c r="E8" s="1" t="s">
        <v>272</v>
      </c>
      <c r="F8" s="1" t="s">
        <v>273</v>
      </c>
      <c r="G8" s="56"/>
      <c r="H8" s="56"/>
      <c r="I8" s="56"/>
    </row>
    <row r="9" spans="1:9">
      <c r="A9" s="2" t="s">
        <v>4</v>
      </c>
      <c r="B9" s="2" t="s">
        <v>5</v>
      </c>
      <c r="C9" s="2" t="s">
        <v>6</v>
      </c>
      <c r="D9" s="2" t="s">
        <v>274</v>
      </c>
      <c r="E9" s="2" t="s">
        <v>275</v>
      </c>
      <c r="F9" s="2" t="s">
        <v>276</v>
      </c>
      <c r="G9" s="2" t="s">
        <v>277</v>
      </c>
      <c r="H9" s="2" t="s">
        <v>277</v>
      </c>
      <c r="I9" s="2" t="s">
        <v>277</v>
      </c>
    </row>
    <row r="10" spans="1:9" ht="10.5" customHeight="1">
      <c r="A10" s="3" t="s">
        <v>4</v>
      </c>
      <c r="B10" s="4" t="s">
        <v>278</v>
      </c>
      <c r="C10" s="3" t="s">
        <v>279</v>
      </c>
      <c r="D10" s="3"/>
      <c r="E10" s="3"/>
      <c r="F10" s="3"/>
      <c r="G10" s="5">
        <v>9102745.4499999993</v>
      </c>
      <c r="H10" s="5">
        <f>H11+H51+H59+H71+H96+H123+H147</f>
        <v>9026016.4800000004</v>
      </c>
      <c r="I10" s="5">
        <f>H10/G10*100</f>
        <v>99.157078812964073</v>
      </c>
    </row>
    <row r="11" spans="1:9" ht="11.25" customHeight="1">
      <c r="A11" s="3" t="s">
        <v>5</v>
      </c>
      <c r="B11" s="4" t="s">
        <v>280</v>
      </c>
      <c r="C11" s="3" t="s">
        <v>279</v>
      </c>
      <c r="D11" s="3" t="s">
        <v>281</v>
      </c>
      <c r="E11" s="3"/>
      <c r="F11" s="3"/>
      <c r="G11" s="5">
        <v>3513641.76</v>
      </c>
      <c r="H11" s="5">
        <f>H12+H17+H41+H46</f>
        <v>3444333.58</v>
      </c>
      <c r="I11" s="5">
        <f t="shared" ref="I11:I74" si="0">H11/G11*100</f>
        <v>98.027454568959826</v>
      </c>
    </row>
    <row r="12" spans="1:9" ht="33.75" customHeight="1">
      <c r="A12" s="3" t="s">
        <v>6</v>
      </c>
      <c r="B12" s="4" t="s">
        <v>124</v>
      </c>
      <c r="C12" s="3" t="s">
        <v>279</v>
      </c>
      <c r="D12" s="3" t="s">
        <v>282</v>
      </c>
      <c r="E12" s="3"/>
      <c r="F12" s="3"/>
      <c r="G12" s="5">
        <v>490168.63</v>
      </c>
      <c r="H12" s="5">
        <v>488491.1</v>
      </c>
      <c r="I12" s="5">
        <f t="shared" si="0"/>
        <v>99.657764716603751</v>
      </c>
    </row>
    <row r="13" spans="1:9" ht="12" customHeight="1">
      <c r="A13" s="3" t="s">
        <v>274</v>
      </c>
      <c r="B13" s="4" t="s">
        <v>283</v>
      </c>
      <c r="C13" s="3" t="s">
        <v>279</v>
      </c>
      <c r="D13" s="3" t="s">
        <v>282</v>
      </c>
      <c r="E13" s="3" t="s">
        <v>284</v>
      </c>
      <c r="F13" s="3"/>
      <c r="G13" s="5">
        <v>490168.63</v>
      </c>
      <c r="H13" s="5">
        <v>488491.1</v>
      </c>
      <c r="I13" s="5">
        <f t="shared" si="0"/>
        <v>99.657764716603751</v>
      </c>
    </row>
    <row r="14" spans="1:9" ht="24" customHeight="1">
      <c r="A14" s="3" t="s">
        <v>275</v>
      </c>
      <c r="B14" s="4" t="s">
        <v>285</v>
      </c>
      <c r="C14" s="3" t="s">
        <v>279</v>
      </c>
      <c r="D14" s="3" t="s">
        <v>282</v>
      </c>
      <c r="E14" s="3" t="s">
        <v>286</v>
      </c>
      <c r="F14" s="3"/>
      <c r="G14" s="5">
        <v>490168.63</v>
      </c>
      <c r="H14" s="5">
        <v>488491.1</v>
      </c>
      <c r="I14" s="5">
        <f t="shared" si="0"/>
        <v>99.657764716603751</v>
      </c>
    </row>
    <row r="15" spans="1:9" ht="68.25" customHeight="1">
      <c r="A15" s="3" t="s">
        <v>276</v>
      </c>
      <c r="B15" s="4" t="s">
        <v>287</v>
      </c>
      <c r="C15" s="6" t="s">
        <v>279</v>
      </c>
      <c r="D15" s="3" t="s">
        <v>282</v>
      </c>
      <c r="E15" s="3" t="s">
        <v>286</v>
      </c>
      <c r="F15" s="3" t="s">
        <v>288</v>
      </c>
      <c r="G15" s="5">
        <v>490168.63</v>
      </c>
      <c r="H15" s="5">
        <v>488491.1</v>
      </c>
      <c r="I15" s="5">
        <f t="shared" si="0"/>
        <v>99.657764716603751</v>
      </c>
    </row>
    <row r="16" spans="1:9" ht="26.25" customHeight="1">
      <c r="A16" s="3" t="s">
        <v>277</v>
      </c>
      <c r="B16" s="4" t="s">
        <v>128</v>
      </c>
      <c r="C16" s="3" t="s">
        <v>279</v>
      </c>
      <c r="D16" s="3" t="s">
        <v>282</v>
      </c>
      <c r="E16" s="3" t="s">
        <v>286</v>
      </c>
      <c r="F16" s="3" t="s">
        <v>289</v>
      </c>
      <c r="G16" s="5">
        <v>490168.63</v>
      </c>
      <c r="H16" s="5">
        <v>488491.1</v>
      </c>
      <c r="I16" s="5">
        <f t="shared" si="0"/>
        <v>99.657764716603751</v>
      </c>
    </row>
    <row r="17" spans="1:9" ht="56.25" customHeight="1">
      <c r="A17" s="3" t="s">
        <v>290</v>
      </c>
      <c r="B17" s="4" t="s">
        <v>134</v>
      </c>
      <c r="C17" s="3" t="s">
        <v>279</v>
      </c>
      <c r="D17" s="3" t="s">
        <v>291</v>
      </c>
      <c r="E17" s="3"/>
      <c r="F17" s="3"/>
      <c r="G17" s="5">
        <v>2666449.41</v>
      </c>
      <c r="H17" s="5">
        <v>2598818.7599999998</v>
      </c>
      <c r="I17" s="5">
        <f t="shared" si="0"/>
        <v>97.463643984904991</v>
      </c>
    </row>
    <row r="18" spans="1:9" ht="35.25" customHeight="1">
      <c r="A18" s="3" t="s">
        <v>292</v>
      </c>
      <c r="B18" s="4" t="s">
        <v>293</v>
      </c>
      <c r="C18" s="3" t="s">
        <v>279</v>
      </c>
      <c r="D18" s="3" t="s">
        <v>291</v>
      </c>
      <c r="E18" s="3" t="s">
        <v>294</v>
      </c>
      <c r="F18" s="3"/>
      <c r="G18" s="5">
        <v>2666449.41</v>
      </c>
      <c r="H18" s="5">
        <f>H19+H25</f>
        <v>2598818.7600000002</v>
      </c>
      <c r="I18" s="5">
        <f t="shared" si="0"/>
        <v>97.463643984905019</v>
      </c>
    </row>
    <row r="19" spans="1:9" ht="21.75" customHeight="1">
      <c r="A19" s="3" t="s">
        <v>295</v>
      </c>
      <c r="B19" s="4" t="s">
        <v>296</v>
      </c>
      <c r="C19" s="3" t="s">
        <v>279</v>
      </c>
      <c r="D19" s="3" t="s">
        <v>291</v>
      </c>
      <c r="E19" s="3" t="s">
        <v>297</v>
      </c>
      <c r="F19" s="3"/>
      <c r="G19" s="5">
        <v>626395.68999999994</v>
      </c>
      <c r="H19" s="5">
        <v>623689.65</v>
      </c>
      <c r="I19" s="5">
        <f t="shared" si="0"/>
        <v>99.567998304713768</v>
      </c>
    </row>
    <row r="20" spans="1:9" ht="66.75" customHeight="1">
      <c r="A20" s="3" t="s">
        <v>298</v>
      </c>
      <c r="B20" s="4" t="s">
        <v>299</v>
      </c>
      <c r="C20" s="3" t="s">
        <v>279</v>
      </c>
      <c r="D20" s="3" t="s">
        <v>291</v>
      </c>
      <c r="E20" s="3" t="s">
        <v>300</v>
      </c>
      <c r="F20" s="3"/>
      <c r="G20" s="5">
        <v>601753.77</v>
      </c>
      <c r="H20" s="5">
        <v>599345.38</v>
      </c>
      <c r="I20" s="5">
        <f t="shared" si="0"/>
        <v>99.599771514518295</v>
      </c>
    </row>
    <row r="21" spans="1:9" ht="33.75" customHeight="1">
      <c r="A21" s="3" t="s">
        <v>301</v>
      </c>
      <c r="B21" s="4" t="s">
        <v>142</v>
      </c>
      <c r="C21" s="3" t="s">
        <v>279</v>
      </c>
      <c r="D21" s="3" t="s">
        <v>291</v>
      </c>
      <c r="E21" s="3" t="s">
        <v>300</v>
      </c>
      <c r="F21" s="3" t="s">
        <v>121</v>
      </c>
      <c r="G21" s="5">
        <v>601753.77</v>
      </c>
      <c r="H21" s="5">
        <v>599345.38</v>
      </c>
      <c r="I21" s="5">
        <f t="shared" si="0"/>
        <v>99.599771514518295</v>
      </c>
    </row>
    <row r="22" spans="1:9" ht="34.5" customHeight="1">
      <c r="A22" s="3" t="s">
        <v>302</v>
      </c>
      <c r="B22" s="4" t="s">
        <v>144</v>
      </c>
      <c r="C22" s="3" t="s">
        <v>279</v>
      </c>
      <c r="D22" s="3" t="s">
        <v>291</v>
      </c>
      <c r="E22" s="3" t="s">
        <v>300</v>
      </c>
      <c r="F22" s="3" t="s">
        <v>303</v>
      </c>
      <c r="G22" s="5">
        <v>601753.77</v>
      </c>
      <c r="H22" s="5">
        <v>599345.38</v>
      </c>
      <c r="I22" s="5">
        <f t="shared" si="0"/>
        <v>99.599771514518295</v>
      </c>
    </row>
    <row r="23" spans="1:9" ht="33" customHeight="1">
      <c r="A23" s="3" t="s">
        <v>304</v>
      </c>
      <c r="B23" s="4" t="s">
        <v>142</v>
      </c>
      <c r="C23" s="3" t="s">
        <v>279</v>
      </c>
      <c r="D23" s="3" t="s">
        <v>291</v>
      </c>
      <c r="E23" s="3" t="s">
        <v>305</v>
      </c>
      <c r="F23" s="3" t="s">
        <v>121</v>
      </c>
      <c r="G23" s="5">
        <v>24641.919999999998</v>
      </c>
      <c r="H23" s="5">
        <v>24344.27</v>
      </c>
      <c r="I23" s="5">
        <f t="shared" si="0"/>
        <v>98.792098992286327</v>
      </c>
    </row>
    <row r="24" spans="1:9" ht="32.25" customHeight="1">
      <c r="A24" s="3" t="s">
        <v>7</v>
      </c>
      <c r="B24" s="4" t="s">
        <v>144</v>
      </c>
      <c r="C24" s="3" t="s">
        <v>279</v>
      </c>
      <c r="D24" s="3" t="s">
        <v>291</v>
      </c>
      <c r="E24" s="3" t="s">
        <v>305</v>
      </c>
      <c r="F24" s="3" t="s">
        <v>303</v>
      </c>
      <c r="G24" s="5">
        <v>24641.919999999998</v>
      </c>
      <c r="H24" s="5">
        <v>24344.27</v>
      </c>
      <c r="I24" s="5">
        <f t="shared" si="0"/>
        <v>98.792098992286327</v>
      </c>
    </row>
    <row r="25" spans="1:9" ht="22.5" customHeight="1">
      <c r="A25" s="3" t="s">
        <v>306</v>
      </c>
      <c r="B25" s="4" t="s">
        <v>307</v>
      </c>
      <c r="C25" s="3" t="s">
        <v>279</v>
      </c>
      <c r="D25" s="3" t="s">
        <v>291</v>
      </c>
      <c r="E25" s="3" t="s">
        <v>308</v>
      </c>
      <c r="F25" s="3"/>
      <c r="G25" s="5">
        <v>2040053.72</v>
      </c>
      <c r="H25" s="5">
        <v>1975129.11</v>
      </c>
      <c r="I25" s="5">
        <f t="shared" si="0"/>
        <v>96.817504884136099</v>
      </c>
    </row>
    <row r="26" spans="1:9" ht="78" customHeight="1">
      <c r="A26" s="3" t="s">
        <v>309</v>
      </c>
      <c r="B26" s="4" t="s">
        <v>310</v>
      </c>
      <c r="C26" s="3" t="s">
        <v>279</v>
      </c>
      <c r="D26" s="3" t="s">
        <v>291</v>
      </c>
      <c r="E26" s="3" t="s">
        <v>311</v>
      </c>
      <c r="F26" s="3"/>
      <c r="G26" s="5">
        <v>1977919.01</v>
      </c>
      <c r="H26" s="5">
        <f>H27+H29+H31</f>
        <v>1913185.11</v>
      </c>
      <c r="I26" s="5">
        <f t="shared" si="0"/>
        <v>96.727171351672283</v>
      </c>
    </row>
    <row r="27" spans="1:9" ht="67.5" customHeight="1">
      <c r="A27" s="3" t="s">
        <v>312</v>
      </c>
      <c r="B27" s="4" t="s">
        <v>287</v>
      </c>
      <c r="C27" s="3" t="s">
        <v>279</v>
      </c>
      <c r="D27" s="3" t="s">
        <v>291</v>
      </c>
      <c r="E27" s="3" t="s">
        <v>311</v>
      </c>
      <c r="F27" s="3" t="s">
        <v>288</v>
      </c>
      <c r="G27" s="5">
        <v>1456366.56</v>
      </c>
      <c r="H27" s="5">
        <f>H28</f>
        <v>1442916.7</v>
      </c>
      <c r="I27" s="5">
        <f t="shared" si="0"/>
        <v>99.076478383299317</v>
      </c>
    </row>
    <row r="28" spans="1:9" ht="21.75" customHeight="1">
      <c r="A28" s="3" t="s">
        <v>8</v>
      </c>
      <c r="B28" s="4" t="s">
        <v>128</v>
      </c>
      <c r="C28" s="3" t="s">
        <v>279</v>
      </c>
      <c r="D28" s="3" t="s">
        <v>291</v>
      </c>
      <c r="E28" s="3" t="s">
        <v>311</v>
      </c>
      <c r="F28" s="3" t="s">
        <v>289</v>
      </c>
      <c r="G28" s="5">
        <v>1456366.56</v>
      </c>
      <c r="H28" s="5">
        <v>1442916.7</v>
      </c>
      <c r="I28" s="5">
        <f t="shared" si="0"/>
        <v>99.076478383299317</v>
      </c>
    </row>
    <row r="29" spans="1:9" ht="33.75" customHeight="1">
      <c r="A29" s="3" t="s">
        <v>313</v>
      </c>
      <c r="B29" s="4" t="s">
        <v>142</v>
      </c>
      <c r="C29" s="3" t="s">
        <v>279</v>
      </c>
      <c r="D29" s="3" t="s">
        <v>291</v>
      </c>
      <c r="E29" s="3" t="s">
        <v>311</v>
      </c>
      <c r="F29" s="3" t="s">
        <v>121</v>
      </c>
      <c r="G29" s="5">
        <v>520611.63</v>
      </c>
      <c r="H29" s="5">
        <v>469327.59</v>
      </c>
      <c r="I29" s="5">
        <f t="shared" si="0"/>
        <v>90.149271156312821</v>
      </c>
    </row>
    <row r="30" spans="1:9" ht="33.75" customHeight="1">
      <c r="A30" s="3" t="s">
        <v>314</v>
      </c>
      <c r="B30" s="4" t="s">
        <v>144</v>
      </c>
      <c r="C30" s="3" t="s">
        <v>279</v>
      </c>
      <c r="D30" s="3" t="s">
        <v>291</v>
      </c>
      <c r="E30" s="3" t="s">
        <v>311</v>
      </c>
      <c r="F30" s="3" t="s">
        <v>303</v>
      </c>
      <c r="G30" s="5">
        <v>520611.63</v>
      </c>
      <c r="H30" s="5">
        <v>469327.59</v>
      </c>
      <c r="I30" s="5">
        <f t="shared" si="0"/>
        <v>90.149271156312821</v>
      </c>
    </row>
    <row r="31" spans="1:9" ht="12" customHeight="1">
      <c r="A31" s="3" t="s">
        <v>315</v>
      </c>
      <c r="B31" s="4" t="s">
        <v>148</v>
      </c>
      <c r="C31" s="3" t="s">
        <v>279</v>
      </c>
      <c r="D31" s="3" t="s">
        <v>291</v>
      </c>
      <c r="E31" s="3" t="s">
        <v>311</v>
      </c>
      <c r="F31" s="3" t="s">
        <v>316</v>
      </c>
      <c r="G31" s="5">
        <v>940.82</v>
      </c>
      <c r="H31" s="5">
        <v>940.82</v>
      </c>
      <c r="I31" s="5">
        <f t="shared" si="0"/>
        <v>100</v>
      </c>
    </row>
    <row r="32" spans="1:9" ht="12" customHeight="1">
      <c r="A32" s="3" t="s">
        <v>317</v>
      </c>
      <c r="B32" s="4" t="s">
        <v>150</v>
      </c>
      <c r="C32" s="3" t="s">
        <v>279</v>
      </c>
      <c r="D32" s="3" t="s">
        <v>291</v>
      </c>
      <c r="E32" s="3" t="s">
        <v>311</v>
      </c>
      <c r="F32" s="3" t="s">
        <v>318</v>
      </c>
      <c r="G32" s="5">
        <v>940.82</v>
      </c>
      <c r="H32" s="5">
        <v>940.82</v>
      </c>
      <c r="I32" s="5">
        <f t="shared" si="0"/>
        <v>100</v>
      </c>
    </row>
    <row r="33" spans="1:9" ht="66.75" customHeight="1">
      <c r="A33" s="3" t="s">
        <v>319</v>
      </c>
      <c r="B33" s="4" t="s">
        <v>320</v>
      </c>
      <c r="C33" s="3" t="s">
        <v>279</v>
      </c>
      <c r="D33" s="3" t="s">
        <v>291</v>
      </c>
      <c r="E33" s="3" t="s">
        <v>321</v>
      </c>
      <c r="F33" s="3"/>
      <c r="G33" s="5">
        <v>11112.56</v>
      </c>
      <c r="H33" s="5">
        <v>11112.56</v>
      </c>
      <c r="I33" s="5">
        <f t="shared" si="0"/>
        <v>100</v>
      </c>
    </row>
    <row r="34" spans="1:9" ht="66.75" customHeight="1">
      <c r="A34" s="3" t="s">
        <v>322</v>
      </c>
      <c r="B34" s="4" t="s">
        <v>287</v>
      </c>
      <c r="C34" s="3" t="s">
        <v>279</v>
      </c>
      <c r="D34" s="3" t="s">
        <v>291</v>
      </c>
      <c r="E34" s="3" t="s">
        <v>321</v>
      </c>
      <c r="F34" s="3" t="s">
        <v>288</v>
      </c>
      <c r="G34" s="5">
        <v>11112.56</v>
      </c>
      <c r="H34" s="5">
        <v>11112.56</v>
      </c>
      <c r="I34" s="5">
        <f t="shared" si="0"/>
        <v>100</v>
      </c>
    </row>
    <row r="35" spans="1:9" ht="23.25" customHeight="1">
      <c r="A35" s="3" t="s">
        <v>323</v>
      </c>
      <c r="B35" s="4" t="s">
        <v>128</v>
      </c>
      <c r="C35" s="3" t="s">
        <v>279</v>
      </c>
      <c r="D35" s="3" t="s">
        <v>291</v>
      </c>
      <c r="E35" s="3" t="s">
        <v>321</v>
      </c>
      <c r="F35" s="3" t="s">
        <v>289</v>
      </c>
      <c r="G35" s="5">
        <v>11112.56</v>
      </c>
      <c r="H35" s="5">
        <v>11112.56</v>
      </c>
      <c r="I35" s="5">
        <f t="shared" si="0"/>
        <v>100</v>
      </c>
    </row>
    <row r="36" spans="1:9" ht="34.5" customHeight="1">
      <c r="A36" s="3" t="s">
        <v>324</v>
      </c>
      <c r="B36" s="4" t="s">
        <v>325</v>
      </c>
      <c r="C36" s="3" t="s">
        <v>279</v>
      </c>
      <c r="D36" s="3" t="s">
        <v>291</v>
      </c>
      <c r="E36" s="3" t="s">
        <v>326</v>
      </c>
      <c r="F36" s="3"/>
      <c r="G36" s="5">
        <v>51022.15</v>
      </c>
      <c r="H36" s="5">
        <v>51022.15</v>
      </c>
      <c r="I36" s="5">
        <f t="shared" si="0"/>
        <v>100</v>
      </c>
    </row>
    <row r="37" spans="1:9" ht="68.25" customHeight="1">
      <c r="A37" s="3" t="s">
        <v>9</v>
      </c>
      <c r="B37" s="4" t="s">
        <v>287</v>
      </c>
      <c r="C37" s="3" t="s">
        <v>279</v>
      </c>
      <c r="D37" s="3" t="s">
        <v>291</v>
      </c>
      <c r="E37" s="3" t="s">
        <v>326</v>
      </c>
      <c r="F37" s="3" t="s">
        <v>288</v>
      </c>
      <c r="G37" s="5">
        <v>4035.52</v>
      </c>
      <c r="H37" s="5">
        <v>4035.52</v>
      </c>
      <c r="I37" s="5">
        <f t="shared" si="0"/>
        <v>100</v>
      </c>
    </row>
    <row r="38" spans="1:9" ht="23.25" customHeight="1">
      <c r="A38" s="3" t="s">
        <v>327</v>
      </c>
      <c r="B38" s="4" t="s">
        <v>128</v>
      </c>
      <c r="C38" s="3" t="s">
        <v>279</v>
      </c>
      <c r="D38" s="3" t="s">
        <v>291</v>
      </c>
      <c r="E38" s="3" t="s">
        <v>326</v>
      </c>
      <c r="F38" s="3" t="s">
        <v>289</v>
      </c>
      <c r="G38" s="5">
        <v>4035.52</v>
      </c>
      <c r="H38" s="5">
        <v>4035.52</v>
      </c>
      <c r="I38" s="5">
        <f t="shared" si="0"/>
        <v>100</v>
      </c>
    </row>
    <row r="39" spans="1:9" ht="33.75" customHeight="1">
      <c r="A39" s="3" t="s">
        <v>328</v>
      </c>
      <c r="B39" s="4" t="s">
        <v>142</v>
      </c>
      <c r="C39" s="3" t="s">
        <v>279</v>
      </c>
      <c r="D39" s="3" t="s">
        <v>291</v>
      </c>
      <c r="E39" s="3" t="s">
        <v>326</v>
      </c>
      <c r="F39" s="3" t="s">
        <v>121</v>
      </c>
      <c r="G39" s="5">
        <v>46986.63</v>
      </c>
      <c r="H39" s="5">
        <v>46795.92</v>
      </c>
      <c r="I39" s="5">
        <f t="shared" si="0"/>
        <v>99.59411858224351</v>
      </c>
    </row>
    <row r="40" spans="1:9" ht="33.75" customHeight="1">
      <c r="A40" s="3" t="s">
        <v>329</v>
      </c>
      <c r="B40" s="4" t="s">
        <v>144</v>
      </c>
      <c r="C40" s="3" t="s">
        <v>279</v>
      </c>
      <c r="D40" s="3" t="s">
        <v>291</v>
      </c>
      <c r="E40" s="3" t="s">
        <v>326</v>
      </c>
      <c r="F40" s="3" t="s">
        <v>303</v>
      </c>
      <c r="G40" s="5">
        <v>46986.63</v>
      </c>
      <c r="H40" s="5">
        <v>46795.92</v>
      </c>
      <c r="I40" s="5">
        <f t="shared" si="0"/>
        <v>99.59411858224351</v>
      </c>
    </row>
    <row r="41" spans="1:9" ht="34.5" customHeight="1">
      <c r="A41" s="3" t="s">
        <v>330</v>
      </c>
      <c r="B41" s="4" t="s">
        <v>154</v>
      </c>
      <c r="C41" s="3" t="s">
        <v>279</v>
      </c>
      <c r="D41" s="3" t="s">
        <v>331</v>
      </c>
      <c r="E41" s="3"/>
      <c r="F41" s="3"/>
      <c r="G41" s="5">
        <v>352419.72</v>
      </c>
      <c r="H41" s="5">
        <v>352419.72</v>
      </c>
      <c r="I41" s="5">
        <f t="shared" si="0"/>
        <v>100</v>
      </c>
    </row>
    <row r="42" spans="1:9" ht="12" customHeight="1">
      <c r="A42" s="3" t="s">
        <v>332</v>
      </c>
      <c r="B42" s="4" t="s">
        <v>283</v>
      </c>
      <c r="C42" s="3" t="s">
        <v>279</v>
      </c>
      <c r="D42" s="3" t="s">
        <v>331</v>
      </c>
      <c r="E42" s="3" t="s">
        <v>284</v>
      </c>
      <c r="F42" s="3"/>
      <c r="G42" s="5">
        <v>352419.72</v>
      </c>
      <c r="H42" s="5">
        <v>352419.72</v>
      </c>
      <c r="I42" s="5">
        <f t="shared" si="0"/>
        <v>100</v>
      </c>
    </row>
    <row r="43" spans="1:9" ht="45.75" customHeight="1">
      <c r="A43" s="3" t="s">
        <v>333</v>
      </c>
      <c r="B43" s="4" t="s">
        <v>334</v>
      </c>
      <c r="C43" s="3" t="s">
        <v>279</v>
      </c>
      <c r="D43" s="3" t="s">
        <v>331</v>
      </c>
      <c r="E43" s="3" t="s">
        <v>335</v>
      </c>
      <c r="F43" s="3"/>
      <c r="G43" s="5">
        <v>352419.72</v>
      </c>
      <c r="H43" s="5">
        <v>352419.72</v>
      </c>
      <c r="I43" s="5">
        <f t="shared" si="0"/>
        <v>100</v>
      </c>
    </row>
    <row r="44" spans="1:9" ht="10.5" customHeight="1">
      <c r="A44" s="3" t="s">
        <v>336</v>
      </c>
      <c r="B44" s="4" t="s">
        <v>156</v>
      </c>
      <c r="C44" s="3" t="s">
        <v>279</v>
      </c>
      <c r="D44" s="3" t="s">
        <v>331</v>
      </c>
      <c r="E44" s="3" t="s">
        <v>335</v>
      </c>
      <c r="F44" s="3" t="s">
        <v>337</v>
      </c>
      <c r="G44" s="5">
        <v>352419.72</v>
      </c>
      <c r="H44" s="5">
        <v>352419.72</v>
      </c>
      <c r="I44" s="5">
        <f t="shared" si="0"/>
        <v>100</v>
      </c>
    </row>
    <row r="45" spans="1:9" ht="13.5" customHeight="1">
      <c r="A45" s="3" t="s">
        <v>338</v>
      </c>
      <c r="B45" s="4" t="s">
        <v>113</v>
      </c>
      <c r="C45" s="3" t="s">
        <v>279</v>
      </c>
      <c r="D45" s="3" t="s">
        <v>331</v>
      </c>
      <c r="E45" s="3" t="s">
        <v>335</v>
      </c>
      <c r="F45" s="3" t="s">
        <v>339</v>
      </c>
      <c r="G45" s="5">
        <v>352419.72</v>
      </c>
      <c r="H45" s="5">
        <v>352419.72</v>
      </c>
      <c r="I45" s="5">
        <f t="shared" si="0"/>
        <v>100</v>
      </c>
    </row>
    <row r="46" spans="1:9" ht="12" customHeight="1">
      <c r="A46" s="3" t="s">
        <v>340</v>
      </c>
      <c r="B46" s="4" t="s">
        <v>159</v>
      </c>
      <c r="C46" s="3" t="s">
        <v>279</v>
      </c>
      <c r="D46" s="3" t="s">
        <v>341</v>
      </c>
      <c r="E46" s="3"/>
      <c r="F46" s="3"/>
      <c r="G46" s="5">
        <v>4604</v>
      </c>
      <c r="H46" s="5">
        <v>4604</v>
      </c>
      <c r="I46" s="5">
        <f t="shared" si="0"/>
        <v>100</v>
      </c>
    </row>
    <row r="47" spans="1:9" ht="12" customHeight="1">
      <c r="A47" s="3" t="s">
        <v>342</v>
      </c>
      <c r="B47" s="4" t="s">
        <v>283</v>
      </c>
      <c r="C47" s="3" t="s">
        <v>279</v>
      </c>
      <c r="D47" s="3" t="s">
        <v>341</v>
      </c>
      <c r="E47" s="3" t="s">
        <v>284</v>
      </c>
      <c r="F47" s="3"/>
      <c r="G47" s="5">
        <v>4604</v>
      </c>
      <c r="H47" s="5">
        <v>4604</v>
      </c>
      <c r="I47" s="5">
        <f t="shared" si="0"/>
        <v>100</v>
      </c>
    </row>
    <row r="48" spans="1:9" ht="56.25" customHeight="1">
      <c r="A48" s="3" t="s">
        <v>343</v>
      </c>
      <c r="B48" s="4" t="s">
        <v>344</v>
      </c>
      <c r="C48" s="3" t="s">
        <v>279</v>
      </c>
      <c r="D48" s="3" t="s">
        <v>341</v>
      </c>
      <c r="E48" s="3" t="s">
        <v>345</v>
      </c>
      <c r="F48" s="3"/>
      <c r="G48" s="5">
        <v>4604</v>
      </c>
      <c r="H48" s="5">
        <v>4604</v>
      </c>
      <c r="I48" s="5">
        <f t="shared" si="0"/>
        <v>100</v>
      </c>
    </row>
    <row r="49" spans="1:9" ht="34.5" customHeight="1">
      <c r="A49" s="3" t="s">
        <v>346</v>
      </c>
      <c r="B49" s="4" t="s">
        <v>142</v>
      </c>
      <c r="C49" s="3" t="s">
        <v>279</v>
      </c>
      <c r="D49" s="3" t="s">
        <v>341</v>
      </c>
      <c r="E49" s="3" t="s">
        <v>345</v>
      </c>
      <c r="F49" s="3" t="s">
        <v>121</v>
      </c>
      <c r="G49" s="5">
        <v>4604</v>
      </c>
      <c r="H49" s="5">
        <v>4604</v>
      </c>
      <c r="I49" s="5">
        <f t="shared" si="0"/>
        <v>100</v>
      </c>
    </row>
    <row r="50" spans="1:9" ht="34.5" customHeight="1">
      <c r="A50" s="3" t="s">
        <v>347</v>
      </c>
      <c r="B50" s="4" t="s">
        <v>144</v>
      </c>
      <c r="C50" s="3" t="s">
        <v>279</v>
      </c>
      <c r="D50" s="3" t="s">
        <v>341</v>
      </c>
      <c r="E50" s="3" t="s">
        <v>345</v>
      </c>
      <c r="F50" s="3" t="s">
        <v>303</v>
      </c>
      <c r="G50" s="5">
        <v>4604</v>
      </c>
      <c r="H50" s="5">
        <v>4604</v>
      </c>
      <c r="I50" s="5">
        <f t="shared" si="0"/>
        <v>100</v>
      </c>
    </row>
    <row r="51" spans="1:9" ht="12.75" customHeight="1">
      <c r="A51" s="3" t="s">
        <v>348</v>
      </c>
      <c r="B51" s="4" t="s">
        <v>349</v>
      </c>
      <c r="C51" s="3" t="s">
        <v>279</v>
      </c>
      <c r="D51" s="3" t="s">
        <v>350</v>
      </c>
      <c r="E51" s="3"/>
      <c r="F51" s="3"/>
      <c r="G51" s="5">
        <v>96279.1</v>
      </c>
      <c r="H51" s="5">
        <v>96279.1</v>
      </c>
      <c r="I51" s="5">
        <f t="shared" si="0"/>
        <v>100</v>
      </c>
    </row>
    <row r="52" spans="1:9" ht="13.5" customHeight="1">
      <c r="A52" s="3" t="s">
        <v>351</v>
      </c>
      <c r="B52" s="4" t="s">
        <v>166</v>
      </c>
      <c r="C52" s="3" t="s">
        <v>279</v>
      </c>
      <c r="D52" s="3" t="s">
        <v>352</v>
      </c>
      <c r="E52" s="3"/>
      <c r="F52" s="3"/>
      <c r="G52" s="5">
        <v>96279.1</v>
      </c>
      <c r="H52" s="5">
        <v>96279.1</v>
      </c>
      <c r="I52" s="5">
        <f t="shared" si="0"/>
        <v>100</v>
      </c>
    </row>
    <row r="53" spans="1:9" ht="12.75" customHeight="1">
      <c r="A53" s="3" t="s">
        <v>353</v>
      </c>
      <c r="B53" s="4" t="s">
        <v>283</v>
      </c>
      <c r="C53" s="3" t="s">
        <v>279</v>
      </c>
      <c r="D53" s="3" t="s">
        <v>352</v>
      </c>
      <c r="E53" s="3" t="s">
        <v>284</v>
      </c>
      <c r="F53" s="3"/>
      <c r="G53" s="5">
        <v>96279.1</v>
      </c>
      <c r="H53" s="5">
        <v>96279.1</v>
      </c>
      <c r="I53" s="5">
        <f t="shared" si="0"/>
        <v>100</v>
      </c>
    </row>
    <row r="54" spans="1:9" ht="57" customHeight="1">
      <c r="A54" s="3" t="s">
        <v>354</v>
      </c>
      <c r="B54" s="4" t="s">
        <v>355</v>
      </c>
      <c r="C54" s="3" t="s">
        <v>279</v>
      </c>
      <c r="D54" s="3" t="s">
        <v>352</v>
      </c>
      <c r="E54" s="3" t="s">
        <v>356</v>
      </c>
      <c r="F54" s="3"/>
      <c r="G54" s="5">
        <v>96279.1</v>
      </c>
      <c r="H54" s="5">
        <v>96279.1</v>
      </c>
      <c r="I54" s="5">
        <f t="shared" si="0"/>
        <v>100</v>
      </c>
    </row>
    <row r="55" spans="1:9" ht="68.25" customHeight="1">
      <c r="A55" s="3" t="s">
        <v>357</v>
      </c>
      <c r="B55" s="4" t="s">
        <v>287</v>
      </c>
      <c r="C55" s="3" t="s">
        <v>279</v>
      </c>
      <c r="D55" s="3" t="s">
        <v>352</v>
      </c>
      <c r="E55" s="3" t="s">
        <v>356</v>
      </c>
      <c r="F55" s="3" t="s">
        <v>288</v>
      </c>
      <c r="G55" s="5">
        <v>84440.1</v>
      </c>
      <c r="H55" s="5">
        <v>84440.1</v>
      </c>
      <c r="I55" s="5">
        <f t="shared" si="0"/>
        <v>100</v>
      </c>
    </row>
    <row r="56" spans="1:9" ht="23.25" customHeight="1">
      <c r="A56" s="3" t="s">
        <v>358</v>
      </c>
      <c r="B56" s="4" t="s">
        <v>128</v>
      </c>
      <c r="C56" s="3" t="s">
        <v>279</v>
      </c>
      <c r="D56" s="3" t="s">
        <v>352</v>
      </c>
      <c r="E56" s="3" t="s">
        <v>356</v>
      </c>
      <c r="F56" s="3" t="s">
        <v>289</v>
      </c>
      <c r="G56" s="5">
        <v>84440.1</v>
      </c>
      <c r="H56" s="5">
        <v>84440.1</v>
      </c>
      <c r="I56" s="5">
        <f t="shared" si="0"/>
        <v>100</v>
      </c>
    </row>
    <row r="57" spans="1:9" ht="33.75" customHeight="1">
      <c r="A57" s="3" t="s">
        <v>359</v>
      </c>
      <c r="B57" s="4" t="s">
        <v>142</v>
      </c>
      <c r="C57" s="3" t="s">
        <v>279</v>
      </c>
      <c r="D57" s="3" t="s">
        <v>352</v>
      </c>
      <c r="E57" s="3" t="s">
        <v>356</v>
      </c>
      <c r="F57" s="3" t="s">
        <v>121</v>
      </c>
      <c r="G57" s="5">
        <v>11839</v>
      </c>
      <c r="H57" s="5">
        <v>11839</v>
      </c>
      <c r="I57" s="5">
        <f t="shared" si="0"/>
        <v>100</v>
      </c>
    </row>
    <row r="58" spans="1:9" ht="34.5" customHeight="1">
      <c r="A58" s="3" t="s">
        <v>360</v>
      </c>
      <c r="B58" s="4" t="s">
        <v>144</v>
      </c>
      <c r="C58" s="3" t="s">
        <v>279</v>
      </c>
      <c r="D58" s="3" t="s">
        <v>352</v>
      </c>
      <c r="E58" s="3" t="s">
        <v>356</v>
      </c>
      <c r="F58" s="3" t="s">
        <v>303</v>
      </c>
      <c r="G58" s="5">
        <v>11839</v>
      </c>
      <c r="H58" s="5">
        <v>11839</v>
      </c>
      <c r="I58" s="5">
        <f t="shared" si="0"/>
        <v>100</v>
      </c>
    </row>
    <row r="59" spans="1:9" ht="24.75" customHeight="1">
      <c r="A59" s="3" t="s">
        <v>361</v>
      </c>
      <c r="B59" s="4" t="s">
        <v>362</v>
      </c>
      <c r="C59" s="3" t="s">
        <v>279</v>
      </c>
      <c r="D59" s="3" t="s">
        <v>363</v>
      </c>
      <c r="E59" s="3"/>
      <c r="F59" s="3"/>
      <c r="G59" s="5">
        <v>41683.550000000003</v>
      </c>
      <c r="H59" s="5">
        <v>41683.550000000003</v>
      </c>
      <c r="I59" s="5">
        <f t="shared" si="0"/>
        <v>100</v>
      </c>
    </row>
    <row r="60" spans="1:9" ht="13.5" customHeight="1">
      <c r="A60" s="3" t="s">
        <v>364</v>
      </c>
      <c r="B60" s="4" t="s">
        <v>177</v>
      </c>
      <c r="C60" s="3" t="s">
        <v>279</v>
      </c>
      <c r="D60" s="3" t="s">
        <v>365</v>
      </c>
      <c r="E60" s="3"/>
      <c r="F60" s="3"/>
      <c r="G60" s="5">
        <v>41683.550000000003</v>
      </c>
      <c r="H60" s="5">
        <v>41683.550000000003</v>
      </c>
      <c r="I60" s="5">
        <f t="shared" si="0"/>
        <v>100</v>
      </c>
    </row>
    <row r="61" spans="1:9" ht="46.5" customHeight="1">
      <c r="A61" s="3" t="s">
        <v>366</v>
      </c>
      <c r="B61" s="4" t="s">
        <v>367</v>
      </c>
      <c r="C61" s="3" t="s">
        <v>279</v>
      </c>
      <c r="D61" s="3" t="s">
        <v>365</v>
      </c>
      <c r="E61" s="3" t="s">
        <v>368</v>
      </c>
      <c r="F61" s="3"/>
      <c r="G61" s="5">
        <v>41683.550000000003</v>
      </c>
      <c r="H61" s="5">
        <v>41683.550000000003</v>
      </c>
      <c r="I61" s="5">
        <f t="shared" si="0"/>
        <v>100</v>
      </c>
    </row>
    <row r="62" spans="1:9" ht="23.25" customHeight="1">
      <c r="A62" s="3" t="s">
        <v>369</v>
      </c>
      <c r="B62" s="4" t="s">
        <v>370</v>
      </c>
      <c r="C62" s="3" t="s">
        <v>279</v>
      </c>
      <c r="D62" s="3" t="s">
        <v>365</v>
      </c>
      <c r="E62" s="3" t="s">
        <v>371</v>
      </c>
      <c r="F62" s="3"/>
      <c r="G62" s="5">
        <v>7904</v>
      </c>
      <c r="H62" s="5">
        <v>7904</v>
      </c>
      <c r="I62" s="5">
        <f t="shared" si="0"/>
        <v>100</v>
      </c>
    </row>
    <row r="63" spans="1:9" ht="35.25" customHeight="1">
      <c r="A63" s="3" t="s">
        <v>372</v>
      </c>
      <c r="B63" s="4" t="s">
        <v>142</v>
      </c>
      <c r="C63" s="3" t="s">
        <v>279</v>
      </c>
      <c r="D63" s="3" t="s">
        <v>365</v>
      </c>
      <c r="E63" s="3" t="s">
        <v>371</v>
      </c>
      <c r="F63" s="3" t="s">
        <v>121</v>
      </c>
      <c r="G63" s="5">
        <v>7904</v>
      </c>
      <c r="H63" s="5">
        <v>7904</v>
      </c>
      <c r="I63" s="5">
        <f t="shared" si="0"/>
        <v>100</v>
      </c>
    </row>
    <row r="64" spans="1:9" ht="36.75" customHeight="1">
      <c r="A64" s="3" t="s">
        <v>373</v>
      </c>
      <c r="B64" s="4" t="s">
        <v>144</v>
      </c>
      <c r="C64" s="3" t="s">
        <v>279</v>
      </c>
      <c r="D64" s="3" t="s">
        <v>365</v>
      </c>
      <c r="E64" s="3" t="s">
        <v>371</v>
      </c>
      <c r="F64" s="3" t="s">
        <v>303</v>
      </c>
      <c r="G64" s="5">
        <v>7904</v>
      </c>
      <c r="H64" s="5">
        <v>7904</v>
      </c>
      <c r="I64" s="5">
        <f t="shared" si="0"/>
        <v>100</v>
      </c>
    </row>
    <row r="65" spans="1:9" ht="26.25" customHeight="1">
      <c r="A65" s="3" t="s">
        <v>374</v>
      </c>
      <c r="B65" s="4" t="s">
        <v>375</v>
      </c>
      <c r="C65" s="3" t="s">
        <v>279</v>
      </c>
      <c r="D65" s="3" t="s">
        <v>365</v>
      </c>
      <c r="E65" s="3" t="s">
        <v>376</v>
      </c>
      <c r="F65" s="3"/>
      <c r="G65" s="5">
        <v>32171</v>
      </c>
      <c r="H65" s="5">
        <v>32171</v>
      </c>
      <c r="I65" s="5">
        <f t="shared" si="0"/>
        <v>100</v>
      </c>
    </row>
    <row r="66" spans="1:9" ht="33.75" customHeight="1">
      <c r="A66" s="3" t="s">
        <v>377</v>
      </c>
      <c r="B66" s="4" t="s">
        <v>142</v>
      </c>
      <c r="C66" s="3" t="s">
        <v>279</v>
      </c>
      <c r="D66" s="3" t="s">
        <v>365</v>
      </c>
      <c r="E66" s="3" t="s">
        <v>376</v>
      </c>
      <c r="F66" s="3" t="s">
        <v>121</v>
      </c>
      <c r="G66" s="5">
        <v>32171</v>
      </c>
      <c r="H66" s="5">
        <v>32171</v>
      </c>
      <c r="I66" s="5">
        <f t="shared" si="0"/>
        <v>100</v>
      </c>
    </row>
    <row r="67" spans="1:9" ht="36" customHeight="1">
      <c r="A67" s="3" t="s">
        <v>378</v>
      </c>
      <c r="B67" s="4" t="s">
        <v>144</v>
      </c>
      <c r="C67" s="3" t="s">
        <v>279</v>
      </c>
      <c r="D67" s="3" t="s">
        <v>365</v>
      </c>
      <c r="E67" s="3" t="s">
        <v>376</v>
      </c>
      <c r="F67" s="3" t="s">
        <v>303</v>
      </c>
      <c r="G67" s="5">
        <v>32171</v>
      </c>
      <c r="H67" s="5">
        <v>32171</v>
      </c>
      <c r="I67" s="5">
        <f t="shared" si="0"/>
        <v>100</v>
      </c>
    </row>
    <row r="68" spans="1:9" ht="24" customHeight="1">
      <c r="A68" s="3" t="s">
        <v>379</v>
      </c>
      <c r="B68" s="4" t="s">
        <v>380</v>
      </c>
      <c r="C68" s="3" t="s">
        <v>279</v>
      </c>
      <c r="D68" s="3" t="s">
        <v>365</v>
      </c>
      <c r="E68" s="3" t="s">
        <v>381</v>
      </c>
      <c r="F68" s="3"/>
      <c r="G68" s="5">
        <v>1608.55</v>
      </c>
      <c r="H68" s="5">
        <v>1608.55</v>
      </c>
      <c r="I68" s="5">
        <f t="shared" si="0"/>
        <v>100</v>
      </c>
    </row>
    <row r="69" spans="1:9" ht="33" customHeight="1">
      <c r="A69" s="3" t="s">
        <v>382</v>
      </c>
      <c r="B69" s="4" t="s">
        <v>142</v>
      </c>
      <c r="C69" s="3" t="s">
        <v>279</v>
      </c>
      <c r="D69" s="3" t="s">
        <v>365</v>
      </c>
      <c r="E69" s="3" t="s">
        <v>381</v>
      </c>
      <c r="F69" s="3" t="s">
        <v>121</v>
      </c>
      <c r="G69" s="5">
        <v>1608.55</v>
      </c>
      <c r="H69" s="5">
        <v>1608.55</v>
      </c>
      <c r="I69" s="5">
        <f t="shared" si="0"/>
        <v>100</v>
      </c>
    </row>
    <row r="70" spans="1:9" ht="35.25" customHeight="1">
      <c r="A70" s="3" t="s">
        <v>383</v>
      </c>
      <c r="B70" s="4" t="s">
        <v>144</v>
      </c>
      <c r="C70" s="3" t="s">
        <v>279</v>
      </c>
      <c r="D70" s="3" t="s">
        <v>365</v>
      </c>
      <c r="E70" s="3" t="s">
        <v>381</v>
      </c>
      <c r="F70" s="3" t="s">
        <v>303</v>
      </c>
      <c r="G70" s="5">
        <v>1608.55</v>
      </c>
      <c r="H70" s="5">
        <v>1608.55</v>
      </c>
      <c r="I70" s="5">
        <f t="shared" si="0"/>
        <v>100</v>
      </c>
    </row>
    <row r="71" spans="1:9" ht="11.25" customHeight="1">
      <c r="A71" s="3" t="s">
        <v>384</v>
      </c>
      <c r="B71" s="4" t="s">
        <v>385</v>
      </c>
      <c r="C71" s="3" t="s">
        <v>279</v>
      </c>
      <c r="D71" s="3" t="s">
        <v>386</v>
      </c>
      <c r="E71" s="3"/>
      <c r="F71" s="3"/>
      <c r="G71" s="5">
        <v>945785.1</v>
      </c>
      <c r="H71" s="5">
        <v>945785.1</v>
      </c>
      <c r="I71" s="5">
        <f t="shared" si="0"/>
        <v>100</v>
      </c>
    </row>
    <row r="72" spans="1:9" ht="12" customHeight="1">
      <c r="A72" s="3" t="s">
        <v>387</v>
      </c>
      <c r="B72" s="4" t="s">
        <v>184</v>
      </c>
      <c r="C72" s="3" t="s">
        <v>279</v>
      </c>
      <c r="D72" s="3" t="s">
        <v>388</v>
      </c>
      <c r="E72" s="3"/>
      <c r="F72" s="3"/>
      <c r="G72" s="5">
        <v>945785.1</v>
      </c>
      <c r="H72" s="5">
        <v>945785.1</v>
      </c>
      <c r="I72" s="5">
        <f t="shared" si="0"/>
        <v>100</v>
      </c>
    </row>
    <row r="73" spans="1:9" ht="23.25" customHeight="1">
      <c r="A73" s="3" t="s">
        <v>389</v>
      </c>
      <c r="B73" s="4" t="s">
        <v>390</v>
      </c>
      <c r="C73" s="3" t="s">
        <v>279</v>
      </c>
      <c r="D73" s="3" t="s">
        <v>388</v>
      </c>
      <c r="E73" s="3" t="s">
        <v>391</v>
      </c>
      <c r="F73" s="3"/>
      <c r="G73" s="5">
        <v>945785.1</v>
      </c>
      <c r="H73" s="5">
        <v>945785.1</v>
      </c>
      <c r="I73" s="5">
        <f t="shared" si="0"/>
        <v>100</v>
      </c>
    </row>
    <row r="74" spans="1:9" ht="23.25" customHeight="1">
      <c r="A74" s="3" t="s">
        <v>392</v>
      </c>
      <c r="B74" s="4" t="s">
        <v>393</v>
      </c>
      <c r="C74" s="3" t="s">
        <v>279</v>
      </c>
      <c r="D74" s="3" t="s">
        <v>388</v>
      </c>
      <c r="E74" s="3" t="s">
        <v>394</v>
      </c>
      <c r="F74" s="3"/>
      <c r="G74" s="5">
        <v>945785.1</v>
      </c>
      <c r="H74" s="5">
        <v>945785.1</v>
      </c>
      <c r="I74" s="5">
        <f t="shared" si="0"/>
        <v>100</v>
      </c>
    </row>
    <row r="75" spans="1:9" ht="92.25" customHeight="1">
      <c r="A75" s="3" t="s">
        <v>395</v>
      </c>
      <c r="B75" s="7" t="s">
        <v>396</v>
      </c>
      <c r="C75" s="3" t="s">
        <v>279</v>
      </c>
      <c r="D75" s="3" t="s">
        <v>388</v>
      </c>
      <c r="E75" s="3" t="s">
        <v>397</v>
      </c>
      <c r="F75" s="3"/>
      <c r="G75" s="5">
        <v>242517.29</v>
      </c>
      <c r="H75" s="5">
        <v>242517.29</v>
      </c>
      <c r="I75" s="5">
        <f t="shared" ref="I75:I138" si="1">H75/G75*100</f>
        <v>100</v>
      </c>
    </row>
    <row r="76" spans="1:9" ht="35.25" customHeight="1">
      <c r="A76" s="3" t="s">
        <v>398</v>
      </c>
      <c r="B76" s="4" t="s">
        <v>142</v>
      </c>
      <c r="C76" s="3" t="s">
        <v>279</v>
      </c>
      <c r="D76" s="3" t="s">
        <v>388</v>
      </c>
      <c r="E76" s="3" t="s">
        <v>397</v>
      </c>
      <c r="F76" s="3" t="s">
        <v>121</v>
      </c>
      <c r="G76" s="5">
        <v>242517.29</v>
      </c>
      <c r="H76" s="5">
        <v>242517.29</v>
      </c>
      <c r="I76" s="5">
        <f t="shared" si="1"/>
        <v>100</v>
      </c>
    </row>
    <row r="77" spans="1:9" ht="34.5" customHeight="1">
      <c r="A77" s="3" t="s">
        <v>399</v>
      </c>
      <c r="B77" s="4" t="s">
        <v>144</v>
      </c>
      <c r="C77" s="3" t="s">
        <v>279</v>
      </c>
      <c r="D77" s="3" t="s">
        <v>388</v>
      </c>
      <c r="E77" s="3" t="s">
        <v>397</v>
      </c>
      <c r="F77" s="3" t="s">
        <v>303</v>
      </c>
      <c r="G77" s="5">
        <v>242517.29</v>
      </c>
      <c r="H77" s="5">
        <v>242517.29</v>
      </c>
      <c r="I77" s="5">
        <f t="shared" si="1"/>
        <v>100</v>
      </c>
    </row>
    <row r="78" spans="1:9" ht="33.75" customHeight="1">
      <c r="A78" s="3" t="s">
        <v>400</v>
      </c>
      <c r="B78" s="4" t="s">
        <v>325</v>
      </c>
      <c r="C78" s="3" t="s">
        <v>279</v>
      </c>
      <c r="D78" s="3" t="s">
        <v>388</v>
      </c>
      <c r="E78" s="3" t="s">
        <v>401</v>
      </c>
      <c r="F78" s="3"/>
      <c r="G78" s="5">
        <v>16818.79</v>
      </c>
      <c r="H78" s="5">
        <v>16818.79</v>
      </c>
      <c r="I78" s="5">
        <f t="shared" si="1"/>
        <v>100</v>
      </c>
    </row>
    <row r="79" spans="1:9" ht="34.5" customHeight="1">
      <c r="A79" s="3" t="s">
        <v>402</v>
      </c>
      <c r="B79" s="4" t="s">
        <v>142</v>
      </c>
      <c r="C79" s="3" t="s">
        <v>279</v>
      </c>
      <c r="D79" s="3" t="s">
        <v>388</v>
      </c>
      <c r="E79" s="3" t="s">
        <v>401</v>
      </c>
      <c r="F79" s="3" t="s">
        <v>121</v>
      </c>
      <c r="G79" s="5">
        <v>16818.79</v>
      </c>
      <c r="H79" s="5">
        <v>16818.79</v>
      </c>
      <c r="I79" s="5">
        <f t="shared" si="1"/>
        <v>100</v>
      </c>
    </row>
    <row r="80" spans="1:9" ht="33.75" customHeight="1">
      <c r="A80" s="3" t="s">
        <v>403</v>
      </c>
      <c r="B80" s="4" t="s">
        <v>144</v>
      </c>
      <c r="C80" s="3" t="s">
        <v>279</v>
      </c>
      <c r="D80" s="3" t="s">
        <v>388</v>
      </c>
      <c r="E80" s="3" t="s">
        <v>401</v>
      </c>
      <c r="F80" s="3" t="s">
        <v>303</v>
      </c>
      <c r="G80" s="5">
        <v>16818.79</v>
      </c>
      <c r="H80" s="5">
        <v>16818.79</v>
      </c>
      <c r="I80" s="5">
        <f t="shared" si="1"/>
        <v>100</v>
      </c>
    </row>
    <row r="81" spans="1:9" ht="80.25" customHeight="1">
      <c r="A81" s="3" t="s">
        <v>404</v>
      </c>
      <c r="B81" s="7" t="s">
        <v>405</v>
      </c>
      <c r="C81" s="3" t="s">
        <v>279</v>
      </c>
      <c r="D81" s="3" t="s">
        <v>388</v>
      </c>
      <c r="E81" s="3" t="s">
        <v>406</v>
      </c>
      <c r="F81" s="3"/>
      <c r="G81" s="5">
        <v>291708</v>
      </c>
      <c r="H81" s="5">
        <v>291708</v>
      </c>
      <c r="I81" s="5">
        <f t="shared" si="1"/>
        <v>100</v>
      </c>
    </row>
    <row r="82" spans="1:9" ht="34.5" customHeight="1">
      <c r="A82" s="3" t="s">
        <v>407</v>
      </c>
      <c r="B82" s="4" t="s">
        <v>142</v>
      </c>
      <c r="C82" s="3" t="s">
        <v>279</v>
      </c>
      <c r="D82" s="3" t="s">
        <v>388</v>
      </c>
      <c r="E82" s="3" t="s">
        <v>406</v>
      </c>
      <c r="F82" s="3" t="s">
        <v>121</v>
      </c>
      <c r="G82" s="5">
        <v>291708</v>
      </c>
      <c r="H82" s="5">
        <v>291708</v>
      </c>
      <c r="I82" s="5">
        <f t="shared" si="1"/>
        <v>100</v>
      </c>
    </row>
    <row r="83" spans="1:9" ht="34.5" customHeight="1">
      <c r="A83" s="3" t="s">
        <v>408</v>
      </c>
      <c r="B83" s="4" t="s">
        <v>144</v>
      </c>
      <c r="C83" s="3" t="s">
        <v>279</v>
      </c>
      <c r="D83" s="3" t="s">
        <v>388</v>
      </c>
      <c r="E83" s="3" t="s">
        <v>406</v>
      </c>
      <c r="F83" s="3" t="s">
        <v>303</v>
      </c>
      <c r="G83" s="5">
        <v>291708</v>
      </c>
      <c r="H83" s="5">
        <v>291708</v>
      </c>
      <c r="I83" s="5">
        <f t="shared" si="1"/>
        <v>100</v>
      </c>
    </row>
    <row r="84" spans="1:9" ht="56.25" customHeight="1">
      <c r="A84" s="3" t="s">
        <v>409</v>
      </c>
      <c r="B84" s="4" t="s">
        <v>410</v>
      </c>
      <c r="C84" s="3" t="s">
        <v>279</v>
      </c>
      <c r="D84" s="3" t="s">
        <v>388</v>
      </c>
      <c r="E84" s="3" t="s">
        <v>411</v>
      </c>
      <c r="F84" s="3"/>
      <c r="G84" s="5">
        <v>360100</v>
      </c>
      <c r="H84" s="5">
        <v>360100</v>
      </c>
      <c r="I84" s="5">
        <f t="shared" si="1"/>
        <v>100</v>
      </c>
    </row>
    <row r="85" spans="1:9" ht="33" customHeight="1">
      <c r="A85" s="3" t="s">
        <v>412</v>
      </c>
      <c r="B85" s="4" t="s">
        <v>142</v>
      </c>
      <c r="C85" s="3" t="s">
        <v>279</v>
      </c>
      <c r="D85" s="3" t="s">
        <v>388</v>
      </c>
      <c r="E85" s="3" t="s">
        <v>411</v>
      </c>
      <c r="F85" s="3" t="s">
        <v>121</v>
      </c>
      <c r="G85" s="5">
        <v>360100</v>
      </c>
      <c r="H85" s="5">
        <v>360100</v>
      </c>
      <c r="I85" s="5">
        <f t="shared" si="1"/>
        <v>100</v>
      </c>
    </row>
    <row r="86" spans="1:9" ht="35.25" customHeight="1">
      <c r="A86" s="3" t="s">
        <v>413</v>
      </c>
      <c r="B86" s="4" t="s">
        <v>144</v>
      </c>
      <c r="C86" s="3" t="s">
        <v>279</v>
      </c>
      <c r="D86" s="3" t="s">
        <v>388</v>
      </c>
      <c r="E86" s="3" t="s">
        <v>411</v>
      </c>
      <c r="F86" s="3" t="s">
        <v>303</v>
      </c>
      <c r="G86" s="5">
        <v>360100</v>
      </c>
      <c r="H86" s="5">
        <v>360100</v>
      </c>
      <c r="I86" s="5">
        <f t="shared" si="1"/>
        <v>100</v>
      </c>
    </row>
    <row r="87" spans="1:9" ht="45" customHeight="1">
      <c r="A87" s="3" t="s">
        <v>414</v>
      </c>
      <c r="B87" s="4" t="s">
        <v>415</v>
      </c>
      <c r="C87" s="3" t="s">
        <v>279</v>
      </c>
      <c r="D87" s="3" t="s">
        <v>388</v>
      </c>
      <c r="E87" s="3" t="s">
        <v>416</v>
      </c>
      <c r="F87" s="3"/>
      <c r="G87" s="5">
        <v>25866.68</v>
      </c>
      <c r="H87" s="5">
        <v>25866.68</v>
      </c>
      <c r="I87" s="5">
        <f t="shared" si="1"/>
        <v>100</v>
      </c>
    </row>
    <row r="88" spans="1:9" ht="33" customHeight="1">
      <c r="A88" s="3" t="s">
        <v>417</v>
      </c>
      <c r="B88" s="4" t="s">
        <v>142</v>
      </c>
      <c r="C88" s="3" t="s">
        <v>279</v>
      </c>
      <c r="D88" s="3" t="s">
        <v>388</v>
      </c>
      <c r="E88" s="3" t="s">
        <v>416</v>
      </c>
      <c r="F88" s="3" t="s">
        <v>121</v>
      </c>
      <c r="G88" s="5">
        <v>25866.68</v>
      </c>
      <c r="H88" s="5">
        <v>25866.68</v>
      </c>
      <c r="I88" s="5">
        <f t="shared" si="1"/>
        <v>100</v>
      </c>
    </row>
    <row r="89" spans="1:9" ht="34.5" customHeight="1">
      <c r="A89" s="3" t="s">
        <v>418</v>
      </c>
      <c r="B89" s="4" t="s">
        <v>144</v>
      </c>
      <c r="C89" s="3" t="s">
        <v>279</v>
      </c>
      <c r="D89" s="3" t="s">
        <v>388</v>
      </c>
      <c r="E89" s="3" t="s">
        <v>416</v>
      </c>
      <c r="F89" s="3" t="s">
        <v>303</v>
      </c>
      <c r="G89" s="5">
        <v>25866.68</v>
      </c>
      <c r="H89" s="5">
        <v>25866.68</v>
      </c>
      <c r="I89" s="5">
        <f t="shared" si="1"/>
        <v>100</v>
      </c>
    </row>
    <row r="90" spans="1:9" ht="47.25" customHeight="1">
      <c r="A90" s="3" t="s">
        <v>419</v>
      </c>
      <c r="B90" s="4" t="s">
        <v>420</v>
      </c>
      <c r="C90" s="3" t="s">
        <v>279</v>
      </c>
      <c r="D90" s="3" t="s">
        <v>388</v>
      </c>
      <c r="E90" s="3" t="s">
        <v>421</v>
      </c>
      <c r="F90" s="3"/>
      <c r="G90" s="5">
        <v>3601</v>
      </c>
      <c r="H90" s="5">
        <v>3601</v>
      </c>
      <c r="I90" s="5">
        <f t="shared" si="1"/>
        <v>100</v>
      </c>
    </row>
    <row r="91" spans="1:9" ht="33.75">
      <c r="A91" s="3" t="s">
        <v>422</v>
      </c>
      <c r="B91" s="4" t="s">
        <v>142</v>
      </c>
      <c r="C91" s="3" t="s">
        <v>279</v>
      </c>
      <c r="D91" s="3" t="s">
        <v>388</v>
      </c>
      <c r="E91" s="3" t="s">
        <v>421</v>
      </c>
      <c r="F91" s="3" t="s">
        <v>121</v>
      </c>
      <c r="G91" s="5">
        <v>3601</v>
      </c>
      <c r="H91" s="5">
        <v>3601</v>
      </c>
      <c r="I91" s="5">
        <f t="shared" si="1"/>
        <v>100</v>
      </c>
    </row>
    <row r="92" spans="1:9" ht="33.75">
      <c r="A92" s="3" t="s">
        <v>423</v>
      </c>
      <c r="B92" s="4" t="s">
        <v>144</v>
      </c>
      <c r="C92" s="3" t="s">
        <v>279</v>
      </c>
      <c r="D92" s="3" t="s">
        <v>388</v>
      </c>
      <c r="E92" s="3" t="s">
        <v>421</v>
      </c>
      <c r="F92" s="3" t="s">
        <v>303</v>
      </c>
      <c r="G92" s="5">
        <v>3601</v>
      </c>
      <c r="H92" s="5">
        <v>3601</v>
      </c>
      <c r="I92" s="5">
        <f t="shared" si="1"/>
        <v>100</v>
      </c>
    </row>
    <row r="93" spans="1:9" ht="46.5" customHeight="1">
      <c r="A93" s="3" t="s">
        <v>424</v>
      </c>
      <c r="B93" s="4" t="s">
        <v>425</v>
      </c>
      <c r="C93" s="3" t="s">
        <v>279</v>
      </c>
      <c r="D93" s="3" t="s">
        <v>388</v>
      </c>
      <c r="E93" s="3" t="s">
        <v>426</v>
      </c>
      <c r="F93" s="3"/>
      <c r="G93" s="5">
        <v>5173.34</v>
      </c>
      <c r="H93" s="5">
        <v>5173.34</v>
      </c>
      <c r="I93" s="5">
        <f t="shared" si="1"/>
        <v>100</v>
      </c>
    </row>
    <row r="94" spans="1:9" ht="33.75">
      <c r="A94" s="3" t="s">
        <v>427</v>
      </c>
      <c r="B94" s="4" t="s">
        <v>142</v>
      </c>
      <c r="C94" s="3" t="s">
        <v>279</v>
      </c>
      <c r="D94" s="3" t="s">
        <v>388</v>
      </c>
      <c r="E94" s="3" t="s">
        <v>426</v>
      </c>
      <c r="F94" s="3" t="s">
        <v>121</v>
      </c>
      <c r="G94" s="5">
        <v>5173.34</v>
      </c>
      <c r="H94" s="5">
        <v>5173.34</v>
      </c>
      <c r="I94" s="5">
        <f t="shared" si="1"/>
        <v>100</v>
      </c>
    </row>
    <row r="95" spans="1:9" ht="33.75">
      <c r="A95" s="3" t="s">
        <v>428</v>
      </c>
      <c r="B95" s="4" t="s">
        <v>144</v>
      </c>
      <c r="C95" s="3" t="s">
        <v>279</v>
      </c>
      <c r="D95" s="3" t="s">
        <v>388</v>
      </c>
      <c r="E95" s="3" t="s">
        <v>426</v>
      </c>
      <c r="F95" s="3" t="s">
        <v>303</v>
      </c>
      <c r="G95" s="5">
        <v>5173.34</v>
      </c>
      <c r="H95" s="5">
        <v>5173.34</v>
      </c>
      <c r="I95" s="5">
        <f t="shared" si="1"/>
        <v>100</v>
      </c>
    </row>
    <row r="96" spans="1:9" ht="13.5" customHeight="1">
      <c r="A96" s="3" t="s">
        <v>429</v>
      </c>
      <c r="B96" s="4" t="s">
        <v>430</v>
      </c>
      <c r="C96" s="3" t="s">
        <v>279</v>
      </c>
      <c r="D96" s="3" t="s">
        <v>431</v>
      </c>
      <c r="E96" s="3"/>
      <c r="F96" s="3"/>
      <c r="G96" s="5">
        <v>1269043.26</v>
      </c>
      <c r="H96" s="5">
        <v>1269043.26</v>
      </c>
      <c r="I96" s="5">
        <f t="shared" si="1"/>
        <v>100</v>
      </c>
    </row>
    <row r="97" spans="1:9">
      <c r="A97" s="3" t="s">
        <v>432</v>
      </c>
      <c r="B97" s="4" t="s">
        <v>191</v>
      </c>
      <c r="C97" s="3" t="s">
        <v>279</v>
      </c>
      <c r="D97" s="3" t="s">
        <v>433</v>
      </c>
      <c r="E97" s="3"/>
      <c r="F97" s="3"/>
      <c r="G97" s="5">
        <v>44600</v>
      </c>
      <c r="H97" s="5">
        <v>44600</v>
      </c>
      <c r="I97" s="5">
        <f t="shared" si="1"/>
        <v>100</v>
      </c>
    </row>
    <row r="98" spans="1:9" ht="45">
      <c r="A98" s="3" t="s">
        <v>434</v>
      </c>
      <c r="B98" s="4" t="s">
        <v>293</v>
      </c>
      <c r="C98" s="3" t="s">
        <v>279</v>
      </c>
      <c r="D98" s="3" t="s">
        <v>433</v>
      </c>
      <c r="E98" s="3" t="s">
        <v>294</v>
      </c>
      <c r="F98" s="3"/>
      <c r="G98" s="5">
        <v>4000</v>
      </c>
      <c r="H98" s="5">
        <v>4000</v>
      </c>
      <c r="I98" s="5">
        <f t="shared" si="1"/>
        <v>100</v>
      </c>
    </row>
    <row r="99" spans="1:9" ht="22.5">
      <c r="A99" s="3" t="s">
        <v>435</v>
      </c>
      <c r="B99" s="4" t="s">
        <v>296</v>
      </c>
      <c r="C99" s="3" t="s">
        <v>279</v>
      </c>
      <c r="D99" s="3" t="s">
        <v>433</v>
      </c>
      <c r="E99" s="3" t="s">
        <v>297</v>
      </c>
      <c r="F99" s="3"/>
      <c r="G99" s="5">
        <v>4000</v>
      </c>
      <c r="H99" s="5">
        <v>4000</v>
      </c>
      <c r="I99" s="5">
        <f t="shared" si="1"/>
        <v>100</v>
      </c>
    </row>
    <row r="100" spans="1:9" ht="69" customHeight="1">
      <c r="A100" s="3" t="s">
        <v>436</v>
      </c>
      <c r="B100" s="4" t="s">
        <v>299</v>
      </c>
      <c r="C100" s="3" t="s">
        <v>279</v>
      </c>
      <c r="D100" s="3" t="s">
        <v>433</v>
      </c>
      <c r="E100" s="3" t="s">
        <v>300</v>
      </c>
      <c r="F100" s="3"/>
      <c r="G100" s="5">
        <v>4000</v>
      </c>
      <c r="H100" s="5">
        <v>4000</v>
      </c>
      <c r="I100" s="5">
        <f t="shared" si="1"/>
        <v>100</v>
      </c>
    </row>
    <row r="101" spans="1:9" ht="33.75">
      <c r="A101" s="3" t="s">
        <v>437</v>
      </c>
      <c r="B101" s="4" t="s">
        <v>142</v>
      </c>
      <c r="C101" s="3" t="s">
        <v>279</v>
      </c>
      <c r="D101" s="3" t="s">
        <v>433</v>
      </c>
      <c r="E101" s="3" t="s">
        <v>300</v>
      </c>
      <c r="F101" s="3" t="s">
        <v>121</v>
      </c>
      <c r="G101" s="5">
        <v>4000</v>
      </c>
      <c r="H101" s="5">
        <v>4000</v>
      </c>
      <c r="I101" s="5">
        <f t="shared" si="1"/>
        <v>100</v>
      </c>
    </row>
    <row r="102" spans="1:9" ht="33.75">
      <c r="A102" s="3" t="s">
        <v>438</v>
      </c>
      <c r="B102" s="4" t="s">
        <v>144</v>
      </c>
      <c r="C102" s="3" t="s">
        <v>279</v>
      </c>
      <c r="D102" s="3" t="s">
        <v>433</v>
      </c>
      <c r="E102" s="3" t="s">
        <v>300</v>
      </c>
      <c r="F102" s="3" t="s">
        <v>303</v>
      </c>
      <c r="G102" s="5">
        <v>4000</v>
      </c>
      <c r="H102" s="5">
        <v>4000</v>
      </c>
      <c r="I102" s="5">
        <f t="shared" si="1"/>
        <v>100</v>
      </c>
    </row>
    <row r="103" spans="1:9">
      <c r="A103" s="3" t="s">
        <v>439</v>
      </c>
      <c r="B103" s="4" t="s">
        <v>283</v>
      </c>
      <c r="C103" s="3" t="s">
        <v>279</v>
      </c>
      <c r="D103" s="3" t="s">
        <v>433</v>
      </c>
      <c r="E103" s="3" t="s">
        <v>284</v>
      </c>
      <c r="F103" s="3"/>
      <c r="G103" s="5">
        <v>40600</v>
      </c>
      <c r="H103" s="5">
        <v>40600</v>
      </c>
      <c r="I103" s="5">
        <f t="shared" si="1"/>
        <v>100</v>
      </c>
    </row>
    <row r="104" spans="1:9" ht="22.5">
      <c r="A104" s="3" t="s">
        <v>440</v>
      </c>
      <c r="B104" s="4" t="s">
        <v>441</v>
      </c>
      <c r="C104" s="3" t="s">
        <v>279</v>
      </c>
      <c r="D104" s="3" t="s">
        <v>433</v>
      </c>
      <c r="E104" s="3" t="s">
        <v>442</v>
      </c>
      <c r="F104" s="3"/>
      <c r="G104" s="5">
        <v>40600</v>
      </c>
      <c r="H104" s="5">
        <v>40600</v>
      </c>
      <c r="I104" s="5">
        <f t="shared" si="1"/>
        <v>100</v>
      </c>
    </row>
    <row r="105" spans="1:9" ht="33.75">
      <c r="A105" s="3" t="s">
        <v>443</v>
      </c>
      <c r="B105" s="4" t="s">
        <v>142</v>
      </c>
      <c r="C105" s="3" t="s">
        <v>279</v>
      </c>
      <c r="D105" s="3" t="s">
        <v>433</v>
      </c>
      <c r="E105" s="3" t="s">
        <v>442</v>
      </c>
      <c r="F105" s="3" t="s">
        <v>121</v>
      </c>
      <c r="G105" s="5">
        <v>40600</v>
      </c>
      <c r="H105" s="5">
        <v>40600</v>
      </c>
      <c r="I105" s="5">
        <f t="shared" si="1"/>
        <v>100</v>
      </c>
    </row>
    <row r="106" spans="1:9" ht="33.75">
      <c r="A106" s="3" t="s">
        <v>444</v>
      </c>
      <c r="B106" s="4" t="s">
        <v>144</v>
      </c>
      <c r="C106" s="3" t="s">
        <v>279</v>
      </c>
      <c r="D106" s="3" t="s">
        <v>433</v>
      </c>
      <c r="E106" s="3" t="s">
        <v>442</v>
      </c>
      <c r="F106" s="3" t="s">
        <v>303</v>
      </c>
      <c r="G106" s="5">
        <v>40600</v>
      </c>
      <c r="H106" s="5">
        <v>40600</v>
      </c>
      <c r="I106" s="5">
        <f t="shared" si="1"/>
        <v>100</v>
      </c>
    </row>
    <row r="107" spans="1:9">
      <c r="A107" s="3" t="s">
        <v>445</v>
      </c>
      <c r="B107" s="4" t="s">
        <v>196</v>
      </c>
      <c r="C107" s="3" t="s">
        <v>279</v>
      </c>
      <c r="D107" s="3" t="s">
        <v>446</v>
      </c>
      <c r="E107" s="3"/>
      <c r="F107" s="3"/>
      <c r="G107" s="5">
        <v>1085356.22</v>
      </c>
      <c r="H107" s="5">
        <v>1085356.22</v>
      </c>
      <c r="I107" s="5">
        <f t="shared" si="1"/>
        <v>100</v>
      </c>
    </row>
    <row r="108" spans="1:9" ht="26.25" customHeight="1">
      <c r="A108" s="3" t="s">
        <v>447</v>
      </c>
      <c r="B108" s="4" t="s">
        <v>390</v>
      </c>
      <c r="C108" s="3" t="s">
        <v>279</v>
      </c>
      <c r="D108" s="3" t="s">
        <v>446</v>
      </c>
      <c r="E108" s="3" t="s">
        <v>391</v>
      </c>
      <c r="F108" s="3"/>
      <c r="G108" s="5">
        <v>1085356.22</v>
      </c>
      <c r="H108" s="5">
        <v>1085356.22</v>
      </c>
      <c r="I108" s="5">
        <f t="shared" si="1"/>
        <v>100</v>
      </c>
    </row>
    <row r="109" spans="1:9" ht="23.25" customHeight="1">
      <c r="A109" s="3" t="s">
        <v>288</v>
      </c>
      <c r="B109" s="4" t="s">
        <v>448</v>
      </c>
      <c r="C109" s="3" t="s">
        <v>279</v>
      </c>
      <c r="D109" s="3" t="s">
        <v>446</v>
      </c>
      <c r="E109" s="3" t="s">
        <v>449</v>
      </c>
      <c r="F109" s="3"/>
      <c r="G109" s="5">
        <v>1085356.22</v>
      </c>
      <c r="H109" s="5">
        <v>1085356.22</v>
      </c>
      <c r="I109" s="5">
        <f t="shared" si="1"/>
        <v>100</v>
      </c>
    </row>
    <row r="110" spans="1:9" ht="67.5">
      <c r="A110" s="3" t="s">
        <v>450</v>
      </c>
      <c r="B110" s="4" t="s">
        <v>320</v>
      </c>
      <c r="C110" s="3" t="s">
        <v>279</v>
      </c>
      <c r="D110" s="3" t="s">
        <v>446</v>
      </c>
      <c r="E110" s="3" t="s">
        <v>451</v>
      </c>
      <c r="F110" s="3"/>
      <c r="G110" s="5">
        <v>4476.2700000000004</v>
      </c>
      <c r="H110" s="5">
        <v>4476.2700000000004</v>
      </c>
      <c r="I110" s="5">
        <f t="shared" si="1"/>
        <v>100</v>
      </c>
    </row>
    <row r="111" spans="1:9" ht="68.25" customHeight="1">
      <c r="A111" s="3" t="s">
        <v>452</v>
      </c>
      <c r="B111" s="4" t="s">
        <v>287</v>
      </c>
      <c r="C111" s="3" t="s">
        <v>279</v>
      </c>
      <c r="D111" s="3" t="s">
        <v>446</v>
      </c>
      <c r="E111" s="3" t="s">
        <v>451</v>
      </c>
      <c r="F111" s="3" t="s">
        <v>288</v>
      </c>
      <c r="G111" s="5">
        <v>4476.2700000000004</v>
      </c>
      <c r="H111" s="5">
        <v>4476.2700000000004</v>
      </c>
      <c r="I111" s="5">
        <f t="shared" si="1"/>
        <v>100</v>
      </c>
    </row>
    <row r="112" spans="1:9" ht="21.75" customHeight="1">
      <c r="A112" s="3" t="s">
        <v>453</v>
      </c>
      <c r="B112" s="4" t="s">
        <v>199</v>
      </c>
      <c r="C112" s="3" t="s">
        <v>279</v>
      </c>
      <c r="D112" s="3" t="s">
        <v>446</v>
      </c>
      <c r="E112" s="3" t="s">
        <v>451</v>
      </c>
      <c r="F112" s="3" t="s">
        <v>454</v>
      </c>
      <c r="G112" s="5">
        <v>4476.2700000000004</v>
      </c>
      <c r="H112" s="5">
        <v>4476.2700000000004</v>
      </c>
      <c r="I112" s="5">
        <f t="shared" si="1"/>
        <v>100</v>
      </c>
    </row>
    <row r="113" spans="1:9" ht="60" customHeight="1">
      <c r="A113" s="3" t="s">
        <v>455</v>
      </c>
      <c r="B113" s="4" t="s">
        <v>456</v>
      </c>
      <c r="C113" s="3" t="s">
        <v>279</v>
      </c>
      <c r="D113" s="3" t="s">
        <v>446</v>
      </c>
      <c r="E113" s="3" t="s">
        <v>457</v>
      </c>
      <c r="F113" s="3"/>
      <c r="G113" s="5">
        <v>1080879.95</v>
      </c>
      <c r="H113" s="5">
        <v>1080879.95</v>
      </c>
      <c r="I113" s="5">
        <f t="shared" si="1"/>
        <v>100</v>
      </c>
    </row>
    <row r="114" spans="1:9" ht="67.5" customHeight="1">
      <c r="A114" s="3" t="s">
        <v>458</v>
      </c>
      <c r="B114" s="4" t="s">
        <v>287</v>
      </c>
      <c r="C114" s="3" t="s">
        <v>279</v>
      </c>
      <c r="D114" s="3" t="s">
        <v>446</v>
      </c>
      <c r="E114" s="3" t="s">
        <v>457</v>
      </c>
      <c r="F114" s="3" t="s">
        <v>288</v>
      </c>
      <c r="G114" s="5">
        <v>111773.82</v>
      </c>
      <c r="H114" s="5">
        <v>111773.82</v>
      </c>
      <c r="I114" s="5">
        <f t="shared" si="1"/>
        <v>100</v>
      </c>
    </row>
    <row r="115" spans="1:9" ht="22.5" customHeight="1">
      <c r="A115" s="3" t="s">
        <v>459</v>
      </c>
      <c r="B115" s="4" t="s">
        <v>199</v>
      </c>
      <c r="C115" s="3" t="s">
        <v>279</v>
      </c>
      <c r="D115" s="3" t="s">
        <v>446</v>
      </c>
      <c r="E115" s="3" t="s">
        <v>457</v>
      </c>
      <c r="F115" s="3" t="s">
        <v>454</v>
      </c>
      <c r="G115" s="5">
        <v>111773.82</v>
      </c>
      <c r="H115" s="5">
        <v>111773.82</v>
      </c>
      <c r="I115" s="5">
        <f t="shared" si="1"/>
        <v>100</v>
      </c>
    </row>
    <row r="116" spans="1:9" ht="33" customHeight="1">
      <c r="A116" s="3" t="s">
        <v>460</v>
      </c>
      <c r="B116" s="4" t="s">
        <v>142</v>
      </c>
      <c r="C116" s="3" t="s">
        <v>279</v>
      </c>
      <c r="D116" s="3" t="s">
        <v>446</v>
      </c>
      <c r="E116" s="3" t="s">
        <v>457</v>
      </c>
      <c r="F116" s="3" t="s">
        <v>121</v>
      </c>
      <c r="G116" s="5">
        <v>969106.13</v>
      </c>
      <c r="H116" s="5">
        <v>969106.13</v>
      </c>
      <c r="I116" s="5">
        <f t="shared" si="1"/>
        <v>100</v>
      </c>
    </row>
    <row r="117" spans="1:9" ht="33" customHeight="1">
      <c r="A117" s="3" t="s">
        <v>461</v>
      </c>
      <c r="B117" s="4" t="s">
        <v>144</v>
      </c>
      <c r="C117" s="3" t="s">
        <v>279</v>
      </c>
      <c r="D117" s="3" t="s">
        <v>446</v>
      </c>
      <c r="E117" s="3" t="s">
        <v>457</v>
      </c>
      <c r="F117" s="3" t="s">
        <v>303</v>
      </c>
      <c r="G117" s="5">
        <v>969106.13</v>
      </c>
      <c r="H117" s="5">
        <v>969106.13</v>
      </c>
      <c r="I117" s="5">
        <f t="shared" si="1"/>
        <v>100</v>
      </c>
    </row>
    <row r="118" spans="1:9" ht="21.75" customHeight="1">
      <c r="A118" s="3" t="s">
        <v>462</v>
      </c>
      <c r="B118" s="4" t="s">
        <v>208</v>
      </c>
      <c r="C118" s="3" t="s">
        <v>279</v>
      </c>
      <c r="D118" s="3" t="s">
        <v>463</v>
      </c>
      <c r="E118" s="3"/>
      <c r="F118" s="3"/>
      <c r="G118" s="5">
        <v>139087.04000000001</v>
      </c>
      <c r="H118" s="5">
        <v>139087.04000000001</v>
      </c>
      <c r="I118" s="5">
        <f t="shared" si="1"/>
        <v>100</v>
      </c>
    </row>
    <row r="119" spans="1:9" ht="11.25" customHeight="1">
      <c r="A119" s="3" t="s">
        <v>454</v>
      </c>
      <c r="B119" s="4" t="s">
        <v>283</v>
      </c>
      <c r="C119" s="3" t="s">
        <v>279</v>
      </c>
      <c r="D119" s="3" t="s">
        <v>463</v>
      </c>
      <c r="E119" s="3" t="s">
        <v>284</v>
      </c>
      <c r="F119" s="3"/>
      <c r="G119" s="5">
        <v>139087.04000000001</v>
      </c>
      <c r="H119" s="5">
        <v>139087.04000000001</v>
      </c>
      <c r="I119" s="5">
        <f t="shared" si="1"/>
        <v>100</v>
      </c>
    </row>
    <row r="120" spans="1:9" ht="90.75" customHeight="1">
      <c r="A120" s="3" t="s">
        <v>464</v>
      </c>
      <c r="B120" s="7" t="s">
        <v>465</v>
      </c>
      <c r="C120" s="3" t="s">
        <v>279</v>
      </c>
      <c r="D120" s="3" t="s">
        <v>463</v>
      </c>
      <c r="E120" s="3" t="s">
        <v>466</v>
      </c>
      <c r="F120" s="3"/>
      <c r="G120" s="5">
        <v>139087.04000000001</v>
      </c>
      <c r="H120" s="5">
        <v>139087.04000000001</v>
      </c>
      <c r="I120" s="5">
        <f t="shared" si="1"/>
        <v>100</v>
      </c>
    </row>
    <row r="121" spans="1:9" ht="12.75" customHeight="1">
      <c r="A121" s="3" t="s">
        <v>467</v>
      </c>
      <c r="B121" s="4" t="s">
        <v>156</v>
      </c>
      <c r="C121" s="3" t="s">
        <v>279</v>
      </c>
      <c r="D121" s="3" t="s">
        <v>463</v>
      </c>
      <c r="E121" s="3" t="s">
        <v>466</v>
      </c>
      <c r="F121" s="3" t="s">
        <v>337</v>
      </c>
      <c r="G121" s="5">
        <v>139087.04000000001</v>
      </c>
      <c r="H121" s="5">
        <v>139087.04000000001</v>
      </c>
      <c r="I121" s="5">
        <f t="shared" si="1"/>
        <v>100</v>
      </c>
    </row>
    <row r="122" spans="1:9" ht="12.75" customHeight="1">
      <c r="A122" s="3" t="s">
        <v>468</v>
      </c>
      <c r="B122" s="4" t="s">
        <v>113</v>
      </c>
      <c r="C122" s="3" t="s">
        <v>279</v>
      </c>
      <c r="D122" s="3" t="s">
        <v>463</v>
      </c>
      <c r="E122" s="3" t="s">
        <v>466</v>
      </c>
      <c r="F122" s="3" t="s">
        <v>339</v>
      </c>
      <c r="G122" s="5">
        <v>139087.04000000001</v>
      </c>
      <c r="H122" s="5">
        <v>139087.04000000001</v>
      </c>
      <c r="I122" s="5">
        <f t="shared" si="1"/>
        <v>100</v>
      </c>
    </row>
    <row r="123" spans="1:9" ht="13.5" customHeight="1">
      <c r="A123" s="3" t="s">
        <v>469</v>
      </c>
      <c r="B123" s="4" t="s">
        <v>470</v>
      </c>
      <c r="C123" s="3" t="s">
        <v>279</v>
      </c>
      <c r="D123" s="3" t="s">
        <v>471</v>
      </c>
      <c r="E123" s="3"/>
      <c r="F123" s="3"/>
      <c r="G123" s="5">
        <v>3182312.68</v>
      </c>
      <c r="H123" s="5">
        <f>H124</f>
        <v>3174891.89</v>
      </c>
      <c r="I123" s="5">
        <f t="shared" si="1"/>
        <v>99.766811412133137</v>
      </c>
    </row>
    <row r="124" spans="1:9">
      <c r="A124" s="3" t="s">
        <v>472</v>
      </c>
      <c r="B124" s="4" t="s">
        <v>214</v>
      </c>
      <c r="C124" s="3" t="s">
        <v>279</v>
      </c>
      <c r="D124" s="3" t="s">
        <v>473</v>
      </c>
      <c r="E124" s="3"/>
      <c r="F124" s="3"/>
      <c r="G124" s="5">
        <v>3182312.68</v>
      </c>
      <c r="H124" s="5">
        <f>H125+H143</f>
        <v>3174891.89</v>
      </c>
      <c r="I124" s="5">
        <f t="shared" si="1"/>
        <v>99.766811412133137</v>
      </c>
    </row>
    <row r="125" spans="1:9" ht="24.75" customHeight="1">
      <c r="A125" s="3" t="s">
        <v>474</v>
      </c>
      <c r="B125" s="4" t="s">
        <v>475</v>
      </c>
      <c r="C125" s="3" t="s">
        <v>279</v>
      </c>
      <c r="D125" s="3" t="s">
        <v>473</v>
      </c>
      <c r="E125" s="3" t="s">
        <v>476</v>
      </c>
      <c r="F125" s="3"/>
      <c r="G125" s="5">
        <v>2433167.79</v>
      </c>
      <c r="H125" s="5">
        <f>H126+H136</f>
        <v>2425747</v>
      </c>
      <c r="I125" s="5">
        <f t="shared" si="1"/>
        <v>99.695015278827114</v>
      </c>
    </row>
    <row r="126" spans="1:9" ht="22.5">
      <c r="A126" s="3" t="s">
        <v>477</v>
      </c>
      <c r="B126" s="4" t="s">
        <v>478</v>
      </c>
      <c r="C126" s="3" t="s">
        <v>279</v>
      </c>
      <c r="D126" s="3" t="s">
        <v>473</v>
      </c>
      <c r="E126" s="3" t="s">
        <v>479</v>
      </c>
      <c r="F126" s="3"/>
      <c r="G126" s="5">
        <v>2310845.42</v>
      </c>
      <c r="H126" s="5">
        <v>2310845.42</v>
      </c>
      <c r="I126" s="5">
        <f t="shared" si="1"/>
        <v>100</v>
      </c>
    </row>
    <row r="127" spans="1:9" ht="78.75" customHeight="1">
      <c r="A127" s="3" t="s">
        <v>480</v>
      </c>
      <c r="B127" s="4" t="s">
        <v>481</v>
      </c>
      <c r="C127" s="3" t="s">
        <v>279</v>
      </c>
      <c r="D127" s="3" t="s">
        <v>473</v>
      </c>
      <c r="E127" s="3" t="s">
        <v>482</v>
      </c>
      <c r="F127" s="3"/>
      <c r="G127" s="5">
        <v>2242072.7200000002</v>
      </c>
      <c r="H127" s="5">
        <v>2242072.7200000002</v>
      </c>
      <c r="I127" s="5">
        <f t="shared" si="1"/>
        <v>100</v>
      </c>
    </row>
    <row r="128" spans="1:9" ht="33.75">
      <c r="A128" s="3" t="s">
        <v>483</v>
      </c>
      <c r="B128" s="4" t="s">
        <v>484</v>
      </c>
      <c r="C128" s="3" t="s">
        <v>279</v>
      </c>
      <c r="D128" s="3" t="s">
        <v>473</v>
      </c>
      <c r="E128" s="3" t="s">
        <v>482</v>
      </c>
      <c r="F128" s="3" t="s">
        <v>485</v>
      </c>
      <c r="G128" s="5">
        <v>2242072.7200000002</v>
      </c>
      <c r="H128" s="5">
        <v>2242072.7200000002</v>
      </c>
      <c r="I128" s="5">
        <f t="shared" si="1"/>
        <v>100</v>
      </c>
    </row>
    <row r="129" spans="1:9">
      <c r="A129" s="3" t="s">
        <v>289</v>
      </c>
      <c r="B129" s="4" t="s">
        <v>223</v>
      </c>
      <c r="C129" s="3" t="s">
        <v>279</v>
      </c>
      <c r="D129" s="3" t="s">
        <v>473</v>
      </c>
      <c r="E129" s="3" t="s">
        <v>482</v>
      </c>
      <c r="F129" s="3" t="s">
        <v>486</v>
      </c>
      <c r="G129" s="5">
        <v>2242072.7200000002</v>
      </c>
      <c r="H129" s="5">
        <v>2242072.7200000002</v>
      </c>
      <c r="I129" s="5">
        <f t="shared" si="1"/>
        <v>100</v>
      </c>
    </row>
    <row r="130" spans="1:9" ht="114" customHeight="1">
      <c r="A130" s="3" t="s">
        <v>487</v>
      </c>
      <c r="B130" s="7" t="s">
        <v>488</v>
      </c>
      <c r="C130" s="3" t="s">
        <v>279</v>
      </c>
      <c r="D130" s="3" t="s">
        <v>473</v>
      </c>
      <c r="E130" s="3" t="s">
        <v>489</v>
      </c>
      <c r="F130" s="3"/>
      <c r="G130" s="5">
        <v>28012.7</v>
      </c>
      <c r="H130" s="5">
        <v>28012.7</v>
      </c>
      <c r="I130" s="5">
        <f t="shared" si="1"/>
        <v>100</v>
      </c>
    </row>
    <row r="131" spans="1:9" ht="33.75">
      <c r="A131" s="3" t="s">
        <v>490</v>
      </c>
      <c r="B131" s="4" t="s">
        <v>484</v>
      </c>
      <c r="C131" s="3" t="s">
        <v>279</v>
      </c>
      <c r="D131" s="3" t="s">
        <v>473</v>
      </c>
      <c r="E131" s="3" t="s">
        <v>489</v>
      </c>
      <c r="F131" s="3" t="s">
        <v>485</v>
      </c>
      <c r="G131" s="5">
        <v>28012.7</v>
      </c>
      <c r="H131" s="5">
        <v>28012.7</v>
      </c>
      <c r="I131" s="5">
        <f t="shared" si="1"/>
        <v>100</v>
      </c>
    </row>
    <row r="132" spans="1:9">
      <c r="A132" s="3" t="s">
        <v>491</v>
      </c>
      <c r="B132" s="4" t="s">
        <v>223</v>
      </c>
      <c r="C132" s="3" t="s">
        <v>279</v>
      </c>
      <c r="D132" s="3" t="s">
        <v>473</v>
      </c>
      <c r="E132" s="3" t="s">
        <v>489</v>
      </c>
      <c r="F132" s="3" t="s">
        <v>486</v>
      </c>
      <c r="G132" s="5">
        <v>28012.7</v>
      </c>
      <c r="H132" s="5">
        <v>28012.7</v>
      </c>
      <c r="I132" s="5">
        <f t="shared" si="1"/>
        <v>100</v>
      </c>
    </row>
    <row r="133" spans="1:9" ht="33.75">
      <c r="A133" s="3" t="s">
        <v>492</v>
      </c>
      <c r="B133" s="4" t="s">
        <v>325</v>
      </c>
      <c r="C133" s="3" t="s">
        <v>279</v>
      </c>
      <c r="D133" s="3" t="s">
        <v>473</v>
      </c>
      <c r="E133" s="3" t="s">
        <v>493</v>
      </c>
      <c r="F133" s="3"/>
      <c r="G133" s="5">
        <v>40760</v>
      </c>
      <c r="H133" s="5">
        <v>40760</v>
      </c>
      <c r="I133" s="5">
        <f t="shared" si="1"/>
        <v>100</v>
      </c>
    </row>
    <row r="134" spans="1:9" ht="33.75">
      <c r="A134" s="3" t="s">
        <v>494</v>
      </c>
      <c r="B134" s="4" t="s">
        <v>484</v>
      </c>
      <c r="C134" s="3" t="s">
        <v>279</v>
      </c>
      <c r="D134" s="3" t="s">
        <v>473</v>
      </c>
      <c r="E134" s="3" t="s">
        <v>493</v>
      </c>
      <c r="F134" s="3" t="s">
        <v>485</v>
      </c>
      <c r="G134" s="5">
        <v>40760</v>
      </c>
      <c r="H134" s="5">
        <v>40760</v>
      </c>
      <c r="I134" s="5">
        <f t="shared" si="1"/>
        <v>100</v>
      </c>
    </row>
    <row r="135" spans="1:9">
      <c r="A135" s="3" t="s">
        <v>495</v>
      </c>
      <c r="B135" s="4" t="s">
        <v>223</v>
      </c>
      <c r="C135" s="3" t="s">
        <v>279</v>
      </c>
      <c r="D135" s="3" t="s">
        <v>473</v>
      </c>
      <c r="E135" s="3" t="s">
        <v>493</v>
      </c>
      <c r="F135" s="3" t="s">
        <v>486</v>
      </c>
      <c r="G135" s="5">
        <v>40760</v>
      </c>
      <c r="H135" s="5">
        <v>40760</v>
      </c>
      <c r="I135" s="5">
        <f t="shared" si="1"/>
        <v>100</v>
      </c>
    </row>
    <row r="136" spans="1:9" ht="24" customHeight="1">
      <c r="A136" s="3" t="s">
        <v>496</v>
      </c>
      <c r="B136" s="4" t="s">
        <v>497</v>
      </c>
      <c r="C136" s="3" t="s">
        <v>279</v>
      </c>
      <c r="D136" s="3" t="s">
        <v>473</v>
      </c>
      <c r="E136" s="3" t="s">
        <v>498</v>
      </c>
      <c r="F136" s="3"/>
      <c r="G136" s="5">
        <v>122322.37</v>
      </c>
      <c r="H136" s="5">
        <v>114901.58</v>
      </c>
      <c r="I136" s="5">
        <f t="shared" si="1"/>
        <v>93.933415449684304</v>
      </c>
    </row>
    <row r="137" spans="1:9" ht="66" customHeight="1">
      <c r="A137" s="3" t="s">
        <v>499</v>
      </c>
      <c r="B137" s="4" t="s">
        <v>500</v>
      </c>
      <c r="C137" s="3" t="s">
        <v>279</v>
      </c>
      <c r="D137" s="3" t="s">
        <v>473</v>
      </c>
      <c r="E137" s="3" t="s">
        <v>501</v>
      </c>
      <c r="F137" s="3"/>
      <c r="G137" s="5">
        <v>107918.7</v>
      </c>
      <c r="H137" s="5">
        <v>100497.91</v>
      </c>
      <c r="I137" s="5">
        <f t="shared" si="1"/>
        <v>93.123721838754548</v>
      </c>
    </row>
    <row r="138" spans="1:9" ht="33.75">
      <c r="A138" s="3" t="s">
        <v>502</v>
      </c>
      <c r="B138" s="4" t="s">
        <v>142</v>
      </c>
      <c r="C138" s="3" t="s">
        <v>279</v>
      </c>
      <c r="D138" s="3" t="s">
        <v>473</v>
      </c>
      <c r="E138" s="3" t="s">
        <v>501</v>
      </c>
      <c r="F138" s="3" t="s">
        <v>121</v>
      </c>
      <c r="G138" s="5">
        <v>107918.7</v>
      </c>
      <c r="H138" s="5">
        <v>100497.91</v>
      </c>
      <c r="I138" s="5">
        <f t="shared" si="1"/>
        <v>93.123721838754548</v>
      </c>
    </row>
    <row r="139" spans="1:9" ht="33.75">
      <c r="A139" s="3" t="s">
        <v>503</v>
      </c>
      <c r="B139" s="4" t="s">
        <v>144</v>
      </c>
      <c r="C139" s="3" t="s">
        <v>279</v>
      </c>
      <c r="D139" s="3" t="s">
        <v>473</v>
      </c>
      <c r="E139" s="3" t="s">
        <v>501</v>
      </c>
      <c r="F139" s="3" t="s">
        <v>303</v>
      </c>
      <c r="G139" s="5">
        <v>107918.7</v>
      </c>
      <c r="H139" s="5">
        <v>100497.91</v>
      </c>
      <c r="I139" s="5">
        <f t="shared" ref="I139:I158" si="2">H139/G139*100</f>
        <v>93.123721838754548</v>
      </c>
    </row>
    <row r="140" spans="1:9" ht="33.75">
      <c r="A140" s="3" t="s">
        <v>504</v>
      </c>
      <c r="B140" s="4" t="s">
        <v>325</v>
      </c>
      <c r="C140" s="3" t="s">
        <v>279</v>
      </c>
      <c r="D140" s="3" t="s">
        <v>473</v>
      </c>
      <c r="E140" s="3" t="s">
        <v>505</v>
      </c>
      <c r="F140" s="3"/>
      <c r="G140" s="5">
        <v>14403.67</v>
      </c>
      <c r="H140" s="5">
        <v>14403.67</v>
      </c>
      <c r="I140" s="5">
        <f t="shared" si="2"/>
        <v>100</v>
      </c>
    </row>
    <row r="141" spans="1:9" ht="33.75">
      <c r="A141" s="3" t="s">
        <v>506</v>
      </c>
      <c r="B141" s="4" t="s">
        <v>142</v>
      </c>
      <c r="C141" s="3" t="s">
        <v>279</v>
      </c>
      <c r="D141" s="3" t="s">
        <v>473</v>
      </c>
      <c r="E141" s="3" t="s">
        <v>505</v>
      </c>
      <c r="F141" s="3" t="s">
        <v>121</v>
      </c>
      <c r="G141" s="5">
        <v>14403.67</v>
      </c>
      <c r="H141" s="5">
        <v>14403.67</v>
      </c>
      <c r="I141" s="5">
        <f t="shared" si="2"/>
        <v>100</v>
      </c>
    </row>
    <row r="142" spans="1:9" ht="33.75">
      <c r="A142" s="3" t="s">
        <v>507</v>
      </c>
      <c r="B142" s="4" t="s">
        <v>144</v>
      </c>
      <c r="C142" s="3" t="s">
        <v>279</v>
      </c>
      <c r="D142" s="3" t="s">
        <v>473</v>
      </c>
      <c r="E142" s="3" t="s">
        <v>505</v>
      </c>
      <c r="F142" s="3" t="s">
        <v>303</v>
      </c>
      <c r="G142" s="5">
        <v>14403.67</v>
      </c>
      <c r="H142" s="5">
        <v>14403.67</v>
      </c>
      <c r="I142" s="5">
        <f t="shared" si="2"/>
        <v>100</v>
      </c>
    </row>
    <row r="143" spans="1:9">
      <c r="A143" s="3" t="s">
        <v>508</v>
      </c>
      <c r="B143" s="4" t="s">
        <v>283</v>
      </c>
      <c r="C143" s="3" t="s">
        <v>279</v>
      </c>
      <c r="D143" s="3" t="s">
        <v>473</v>
      </c>
      <c r="E143" s="3" t="s">
        <v>284</v>
      </c>
      <c r="F143" s="3"/>
      <c r="G143" s="5">
        <v>749144.89</v>
      </c>
      <c r="H143" s="5">
        <v>749144.89</v>
      </c>
      <c r="I143" s="5">
        <f t="shared" si="2"/>
        <v>100</v>
      </c>
    </row>
    <row r="144" spans="1:9" ht="56.25">
      <c r="A144" s="3" t="s">
        <v>509</v>
      </c>
      <c r="B144" s="4" t="s">
        <v>510</v>
      </c>
      <c r="C144" s="3" t="s">
        <v>279</v>
      </c>
      <c r="D144" s="3" t="s">
        <v>473</v>
      </c>
      <c r="E144" s="3" t="s">
        <v>511</v>
      </c>
      <c r="F144" s="3"/>
      <c r="G144" s="5">
        <v>749144.89</v>
      </c>
      <c r="H144" s="5">
        <v>749144.89</v>
      </c>
      <c r="I144" s="5">
        <f t="shared" si="2"/>
        <v>100</v>
      </c>
    </row>
    <row r="145" spans="1:9">
      <c r="A145" s="3" t="s">
        <v>512</v>
      </c>
      <c r="B145" s="4" t="s">
        <v>156</v>
      </c>
      <c r="C145" s="3" t="s">
        <v>279</v>
      </c>
      <c r="D145" s="3" t="s">
        <v>473</v>
      </c>
      <c r="E145" s="3" t="s">
        <v>511</v>
      </c>
      <c r="F145" s="3" t="s">
        <v>337</v>
      </c>
      <c r="G145" s="5">
        <v>749144.89</v>
      </c>
      <c r="H145" s="5">
        <v>749144.89</v>
      </c>
      <c r="I145" s="5">
        <f t="shared" si="2"/>
        <v>100</v>
      </c>
    </row>
    <row r="146" spans="1:9">
      <c r="A146" s="3" t="s">
        <v>513</v>
      </c>
      <c r="B146" s="4" t="s">
        <v>113</v>
      </c>
      <c r="C146" s="3" t="s">
        <v>279</v>
      </c>
      <c r="D146" s="3" t="s">
        <v>473</v>
      </c>
      <c r="E146" s="3" t="s">
        <v>511</v>
      </c>
      <c r="F146" s="3" t="s">
        <v>339</v>
      </c>
      <c r="G146" s="5">
        <v>749144.89</v>
      </c>
      <c r="H146" s="5">
        <v>749144.89</v>
      </c>
      <c r="I146" s="5">
        <f t="shared" si="2"/>
        <v>100</v>
      </c>
    </row>
    <row r="147" spans="1:9">
      <c r="A147" s="3" t="s">
        <v>514</v>
      </c>
      <c r="B147" s="4" t="s">
        <v>515</v>
      </c>
      <c r="C147" s="3" t="s">
        <v>279</v>
      </c>
      <c r="D147" s="3" t="s">
        <v>516</v>
      </c>
      <c r="E147" s="3"/>
      <c r="F147" s="3"/>
      <c r="G147" s="5">
        <v>54000</v>
      </c>
      <c r="H147" s="5">
        <v>54000</v>
      </c>
      <c r="I147" s="5">
        <f t="shared" si="2"/>
        <v>100</v>
      </c>
    </row>
    <row r="148" spans="1:9">
      <c r="A148" s="3" t="s">
        <v>517</v>
      </c>
      <c r="B148" s="4" t="s">
        <v>229</v>
      </c>
      <c r="C148" s="3" t="s">
        <v>279</v>
      </c>
      <c r="D148" s="3" t="s">
        <v>518</v>
      </c>
      <c r="E148" s="3"/>
      <c r="F148" s="3"/>
      <c r="G148" s="5">
        <v>24000</v>
      </c>
      <c r="H148" s="5">
        <v>24000</v>
      </c>
      <c r="I148" s="5">
        <f t="shared" si="2"/>
        <v>100</v>
      </c>
    </row>
    <row r="149" spans="1:9">
      <c r="A149" s="3" t="s">
        <v>519</v>
      </c>
      <c r="B149" s="4" t="s">
        <v>283</v>
      </c>
      <c r="C149" s="3" t="s">
        <v>279</v>
      </c>
      <c r="D149" s="3" t="s">
        <v>518</v>
      </c>
      <c r="E149" s="3" t="s">
        <v>284</v>
      </c>
      <c r="F149" s="3"/>
      <c r="G149" s="5">
        <v>24000</v>
      </c>
      <c r="H149" s="5">
        <v>24000</v>
      </c>
      <c r="I149" s="5">
        <f t="shared" si="2"/>
        <v>100</v>
      </c>
    </row>
    <row r="150" spans="1:9" ht="24.75" customHeight="1">
      <c r="A150" s="3" t="s">
        <v>520</v>
      </c>
      <c r="B150" s="4" t="s">
        <v>521</v>
      </c>
      <c r="C150" s="3" t="s">
        <v>279</v>
      </c>
      <c r="D150" s="3" t="s">
        <v>518</v>
      </c>
      <c r="E150" s="3" t="s">
        <v>522</v>
      </c>
      <c r="F150" s="3"/>
      <c r="G150" s="5">
        <v>24000</v>
      </c>
      <c r="H150" s="5">
        <v>24000</v>
      </c>
      <c r="I150" s="5">
        <f t="shared" si="2"/>
        <v>100</v>
      </c>
    </row>
    <row r="151" spans="1:9" ht="22.5">
      <c r="A151" s="3" t="s">
        <v>523</v>
      </c>
      <c r="B151" s="4" t="s">
        <v>231</v>
      </c>
      <c r="C151" s="3" t="s">
        <v>279</v>
      </c>
      <c r="D151" s="3" t="s">
        <v>518</v>
      </c>
      <c r="E151" s="3" t="s">
        <v>522</v>
      </c>
      <c r="F151" s="3" t="s">
        <v>524</v>
      </c>
      <c r="G151" s="5">
        <v>24000</v>
      </c>
      <c r="H151" s="5">
        <v>24000</v>
      </c>
      <c r="I151" s="5">
        <f t="shared" si="2"/>
        <v>100</v>
      </c>
    </row>
    <row r="152" spans="1:9" ht="22.5">
      <c r="A152" s="3" t="s">
        <v>525</v>
      </c>
      <c r="B152" s="4" t="s">
        <v>233</v>
      </c>
      <c r="C152" s="3" t="s">
        <v>279</v>
      </c>
      <c r="D152" s="3" t="s">
        <v>518</v>
      </c>
      <c r="E152" s="3" t="s">
        <v>522</v>
      </c>
      <c r="F152" s="3" t="s">
        <v>526</v>
      </c>
      <c r="G152" s="5">
        <v>24000</v>
      </c>
      <c r="H152" s="5">
        <v>24000</v>
      </c>
      <c r="I152" s="5">
        <f t="shared" si="2"/>
        <v>100</v>
      </c>
    </row>
    <row r="153" spans="1:9">
      <c r="A153" s="3" t="s">
        <v>527</v>
      </c>
      <c r="B153" s="4" t="s">
        <v>237</v>
      </c>
      <c r="C153" s="3" t="s">
        <v>279</v>
      </c>
      <c r="D153" s="3" t="s">
        <v>528</v>
      </c>
      <c r="E153" s="3"/>
      <c r="F153" s="3"/>
      <c r="G153" s="5">
        <v>30000</v>
      </c>
      <c r="H153" s="5">
        <v>30000</v>
      </c>
      <c r="I153" s="5">
        <f t="shared" si="2"/>
        <v>100</v>
      </c>
    </row>
    <row r="154" spans="1:9">
      <c r="A154" s="3" t="s">
        <v>529</v>
      </c>
      <c r="B154" s="4" t="s">
        <v>283</v>
      </c>
      <c r="C154" s="3" t="s">
        <v>279</v>
      </c>
      <c r="D154" s="3" t="s">
        <v>528</v>
      </c>
      <c r="E154" s="3" t="s">
        <v>284</v>
      </c>
      <c r="F154" s="3"/>
      <c r="G154" s="5">
        <v>30000</v>
      </c>
      <c r="H154" s="5">
        <v>30000</v>
      </c>
      <c r="I154" s="5">
        <f t="shared" si="2"/>
        <v>100</v>
      </c>
    </row>
    <row r="155" spans="1:9" ht="22.5">
      <c r="A155" s="3" t="s">
        <v>530</v>
      </c>
      <c r="B155" s="4" t="s">
        <v>441</v>
      </c>
      <c r="C155" s="3" t="s">
        <v>279</v>
      </c>
      <c r="D155" s="3" t="s">
        <v>528</v>
      </c>
      <c r="E155" s="3" t="s">
        <v>442</v>
      </c>
      <c r="F155" s="3"/>
      <c r="G155" s="5">
        <v>30000</v>
      </c>
      <c r="H155" s="5">
        <v>30000</v>
      </c>
      <c r="I155" s="5">
        <f t="shared" si="2"/>
        <v>100</v>
      </c>
    </row>
    <row r="156" spans="1:9" ht="22.5">
      <c r="A156" s="3" t="s">
        <v>531</v>
      </c>
      <c r="B156" s="4" t="s">
        <v>231</v>
      </c>
      <c r="C156" s="3" t="s">
        <v>279</v>
      </c>
      <c r="D156" s="3" t="s">
        <v>528</v>
      </c>
      <c r="E156" s="3" t="s">
        <v>442</v>
      </c>
      <c r="F156" s="3" t="s">
        <v>524</v>
      </c>
      <c r="G156" s="5">
        <v>30000</v>
      </c>
      <c r="H156" s="5">
        <v>30000</v>
      </c>
      <c r="I156" s="5">
        <f t="shared" si="2"/>
        <v>100</v>
      </c>
    </row>
    <row r="157" spans="1:9">
      <c r="A157" s="3" t="s">
        <v>532</v>
      </c>
      <c r="B157" s="4" t="s">
        <v>240</v>
      </c>
      <c r="C157" s="3" t="s">
        <v>279</v>
      </c>
      <c r="D157" s="3" t="s">
        <v>528</v>
      </c>
      <c r="E157" s="3" t="s">
        <v>442</v>
      </c>
      <c r="F157" s="3" t="s">
        <v>533</v>
      </c>
      <c r="G157" s="5">
        <v>30000</v>
      </c>
      <c r="H157" s="5">
        <v>30000</v>
      </c>
      <c r="I157" s="5">
        <f t="shared" si="2"/>
        <v>100</v>
      </c>
    </row>
    <row r="158" spans="1:9">
      <c r="A158" s="3" t="s">
        <v>534</v>
      </c>
      <c r="B158" s="8" t="s">
        <v>535</v>
      </c>
      <c r="C158" s="9"/>
      <c r="D158" s="9"/>
      <c r="E158" s="9"/>
      <c r="F158" s="10"/>
      <c r="G158" s="11">
        <v>9102745.4499999993</v>
      </c>
      <c r="H158" s="11">
        <f>H10</f>
        <v>9026016.4800000004</v>
      </c>
      <c r="I158" s="5">
        <f t="shared" si="2"/>
        <v>99.157078812964073</v>
      </c>
    </row>
  </sheetData>
  <mergeCells count="8">
    <mergeCell ref="E3:I4"/>
    <mergeCell ref="I7:I8"/>
    <mergeCell ref="F5:I5"/>
    <mergeCell ref="A7:A8"/>
    <mergeCell ref="B7:B8"/>
    <mergeCell ref="C7:F7"/>
    <mergeCell ref="G7:G8"/>
    <mergeCell ref="H7:H8"/>
  </mergeCell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Normal="100" workbookViewId="0">
      <selection activeCell="F18" sqref="F18"/>
    </sheetView>
  </sheetViews>
  <sheetFormatPr defaultRowHeight="12.75"/>
  <cols>
    <col min="1" max="1" width="6.7109375" style="32" customWidth="1"/>
    <col min="2" max="2" width="35.28515625" style="33" customWidth="1"/>
    <col min="3" max="3" width="10.5703125" style="33" customWidth="1"/>
    <col min="4" max="4" width="14.42578125" style="33" customWidth="1"/>
    <col min="5" max="5" width="14.7109375" style="33" customWidth="1"/>
    <col min="6" max="6" width="14.140625" style="33" customWidth="1"/>
    <col min="7" max="256" width="9.140625" style="33"/>
    <col min="257" max="257" width="6.7109375" style="33" customWidth="1"/>
    <col min="258" max="258" width="35.28515625" style="33" customWidth="1"/>
    <col min="259" max="259" width="10.5703125" style="33" customWidth="1"/>
    <col min="260" max="260" width="14.42578125" style="33" customWidth="1"/>
    <col min="261" max="261" width="14.7109375" style="33" customWidth="1"/>
    <col min="262" max="262" width="14.140625" style="33" customWidth="1"/>
    <col min="263" max="512" width="9.140625" style="33"/>
    <col min="513" max="513" width="6.7109375" style="33" customWidth="1"/>
    <col min="514" max="514" width="35.28515625" style="33" customWidth="1"/>
    <col min="515" max="515" width="10.5703125" style="33" customWidth="1"/>
    <col min="516" max="516" width="14.42578125" style="33" customWidth="1"/>
    <col min="517" max="517" width="14.7109375" style="33" customWidth="1"/>
    <col min="518" max="518" width="14.140625" style="33" customWidth="1"/>
    <col min="519" max="768" width="9.140625" style="33"/>
    <col min="769" max="769" width="6.7109375" style="33" customWidth="1"/>
    <col min="770" max="770" width="35.28515625" style="33" customWidth="1"/>
    <col min="771" max="771" width="10.5703125" style="33" customWidth="1"/>
    <col min="772" max="772" width="14.42578125" style="33" customWidth="1"/>
    <col min="773" max="773" width="14.7109375" style="33" customWidth="1"/>
    <col min="774" max="774" width="14.140625" style="33" customWidth="1"/>
    <col min="775" max="1024" width="9.140625" style="33"/>
    <col min="1025" max="1025" width="6.7109375" style="33" customWidth="1"/>
    <col min="1026" max="1026" width="35.28515625" style="33" customWidth="1"/>
    <col min="1027" max="1027" width="10.5703125" style="33" customWidth="1"/>
    <col min="1028" max="1028" width="14.42578125" style="33" customWidth="1"/>
    <col min="1029" max="1029" width="14.7109375" style="33" customWidth="1"/>
    <col min="1030" max="1030" width="14.140625" style="33" customWidth="1"/>
    <col min="1031" max="1280" width="9.140625" style="33"/>
    <col min="1281" max="1281" width="6.7109375" style="33" customWidth="1"/>
    <col min="1282" max="1282" width="35.28515625" style="33" customWidth="1"/>
    <col min="1283" max="1283" width="10.5703125" style="33" customWidth="1"/>
    <col min="1284" max="1284" width="14.42578125" style="33" customWidth="1"/>
    <col min="1285" max="1285" width="14.7109375" style="33" customWidth="1"/>
    <col min="1286" max="1286" width="14.140625" style="33" customWidth="1"/>
    <col min="1287" max="1536" width="9.140625" style="33"/>
    <col min="1537" max="1537" width="6.7109375" style="33" customWidth="1"/>
    <col min="1538" max="1538" width="35.28515625" style="33" customWidth="1"/>
    <col min="1539" max="1539" width="10.5703125" style="33" customWidth="1"/>
    <col min="1540" max="1540" width="14.42578125" style="33" customWidth="1"/>
    <col min="1541" max="1541" width="14.7109375" style="33" customWidth="1"/>
    <col min="1542" max="1542" width="14.140625" style="33" customWidth="1"/>
    <col min="1543" max="1792" width="9.140625" style="33"/>
    <col min="1793" max="1793" width="6.7109375" style="33" customWidth="1"/>
    <col min="1794" max="1794" width="35.28515625" style="33" customWidth="1"/>
    <col min="1795" max="1795" width="10.5703125" style="33" customWidth="1"/>
    <col min="1796" max="1796" width="14.42578125" style="33" customWidth="1"/>
    <col min="1797" max="1797" width="14.7109375" style="33" customWidth="1"/>
    <col min="1798" max="1798" width="14.140625" style="33" customWidth="1"/>
    <col min="1799" max="2048" width="9.140625" style="33"/>
    <col min="2049" max="2049" width="6.7109375" style="33" customWidth="1"/>
    <col min="2050" max="2050" width="35.28515625" style="33" customWidth="1"/>
    <col min="2051" max="2051" width="10.5703125" style="33" customWidth="1"/>
    <col min="2052" max="2052" width="14.42578125" style="33" customWidth="1"/>
    <col min="2053" max="2053" width="14.7109375" style="33" customWidth="1"/>
    <col min="2054" max="2054" width="14.140625" style="33" customWidth="1"/>
    <col min="2055" max="2304" width="9.140625" style="33"/>
    <col min="2305" max="2305" width="6.7109375" style="33" customWidth="1"/>
    <col min="2306" max="2306" width="35.28515625" style="33" customWidth="1"/>
    <col min="2307" max="2307" width="10.5703125" style="33" customWidth="1"/>
    <col min="2308" max="2308" width="14.42578125" style="33" customWidth="1"/>
    <col min="2309" max="2309" width="14.7109375" style="33" customWidth="1"/>
    <col min="2310" max="2310" width="14.140625" style="33" customWidth="1"/>
    <col min="2311" max="2560" width="9.140625" style="33"/>
    <col min="2561" max="2561" width="6.7109375" style="33" customWidth="1"/>
    <col min="2562" max="2562" width="35.28515625" style="33" customWidth="1"/>
    <col min="2563" max="2563" width="10.5703125" style="33" customWidth="1"/>
    <col min="2564" max="2564" width="14.42578125" style="33" customWidth="1"/>
    <col min="2565" max="2565" width="14.7109375" style="33" customWidth="1"/>
    <col min="2566" max="2566" width="14.140625" style="33" customWidth="1"/>
    <col min="2567" max="2816" width="9.140625" style="33"/>
    <col min="2817" max="2817" width="6.7109375" style="33" customWidth="1"/>
    <col min="2818" max="2818" width="35.28515625" style="33" customWidth="1"/>
    <col min="2819" max="2819" width="10.5703125" style="33" customWidth="1"/>
    <col min="2820" max="2820" width="14.42578125" style="33" customWidth="1"/>
    <col min="2821" max="2821" width="14.7109375" style="33" customWidth="1"/>
    <col min="2822" max="2822" width="14.140625" style="33" customWidth="1"/>
    <col min="2823" max="3072" width="9.140625" style="33"/>
    <col min="3073" max="3073" width="6.7109375" style="33" customWidth="1"/>
    <col min="3074" max="3074" width="35.28515625" style="33" customWidth="1"/>
    <col min="3075" max="3075" width="10.5703125" style="33" customWidth="1"/>
    <col min="3076" max="3076" width="14.42578125" style="33" customWidth="1"/>
    <col min="3077" max="3077" width="14.7109375" style="33" customWidth="1"/>
    <col min="3078" max="3078" width="14.140625" style="33" customWidth="1"/>
    <col min="3079" max="3328" width="9.140625" style="33"/>
    <col min="3329" max="3329" width="6.7109375" style="33" customWidth="1"/>
    <col min="3330" max="3330" width="35.28515625" style="33" customWidth="1"/>
    <col min="3331" max="3331" width="10.5703125" style="33" customWidth="1"/>
    <col min="3332" max="3332" width="14.42578125" style="33" customWidth="1"/>
    <col min="3333" max="3333" width="14.7109375" style="33" customWidth="1"/>
    <col min="3334" max="3334" width="14.140625" style="33" customWidth="1"/>
    <col min="3335" max="3584" width="9.140625" style="33"/>
    <col min="3585" max="3585" width="6.7109375" style="33" customWidth="1"/>
    <col min="3586" max="3586" width="35.28515625" style="33" customWidth="1"/>
    <col min="3587" max="3587" width="10.5703125" style="33" customWidth="1"/>
    <col min="3588" max="3588" width="14.42578125" style="33" customWidth="1"/>
    <col min="3589" max="3589" width="14.7109375" style="33" customWidth="1"/>
    <col min="3590" max="3590" width="14.140625" style="33" customWidth="1"/>
    <col min="3591" max="3840" width="9.140625" style="33"/>
    <col min="3841" max="3841" width="6.7109375" style="33" customWidth="1"/>
    <col min="3842" max="3842" width="35.28515625" style="33" customWidth="1"/>
    <col min="3843" max="3843" width="10.5703125" style="33" customWidth="1"/>
    <col min="3844" max="3844" width="14.42578125" style="33" customWidth="1"/>
    <col min="3845" max="3845" width="14.7109375" style="33" customWidth="1"/>
    <col min="3846" max="3846" width="14.140625" style="33" customWidth="1"/>
    <col min="3847" max="4096" width="9.140625" style="33"/>
    <col min="4097" max="4097" width="6.7109375" style="33" customWidth="1"/>
    <col min="4098" max="4098" width="35.28515625" style="33" customWidth="1"/>
    <col min="4099" max="4099" width="10.5703125" style="33" customWidth="1"/>
    <col min="4100" max="4100" width="14.42578125" style="33" customWidth="1"/>
    <col min="4101" max="4101" width="14.7109375" style="33" customWidth="1"/>
    <col min="4102" max="4102" width="14.140625" style="33" customWidth="1"/>
    <col min="4103" max="4352" width="9.140625" style="33"/>
    <col min="4353" max="4353" width="6.7109375" style="33" customWidth="1"/>
    <col min="4354" max="4354" width="35.28515625" style="33" customWidth="1"/>
    <col min="4355" max="4355" width="10.5703125" style="33" customWidth="1"/>
    <col min="4356" max="4356" width="14.42578125" style="33" customWidth="1"/>
    <col min="4357" max="4357" width="14.7109375" style="33" customWidth="1"/>
    <col min="4358" max="4358" width="14.140625" style="33" customWidth="1"/>
    <col min="4359" max="4608" width="9.140625" style="33"/>
    <col min="4609" max="4609" width="6.7109375" style="33" customWidth="1"/>
    <col min="4610" max="4610" width="35.28515625" style="33" customWidth="1"/>
    <col min="4611" max="4611" width="10.5703125" style="33" customWidth="1"/>
    <col min="4612" max="4612" width="14.42578125" style="33" customWidth="1"/>
    <col min="4613" max="4613" width="14.7109375" style="33" customWidth="1"/>
    <col min="4614" max="4614" width="14.140625" style="33" customWidth="1"/>
    <col min="4615" max="4864" width="9.140625" style="33"/>
    <col min="4865" max="4865" width="6.7109375" style="33" customWidth="1"/>
    <col min="4866" max="4866" width="35.28515625" style="33" customWidth="1"/>
    <col min="4867" max="4867" width="10.5703125" style="33" customWidth="1"/>
    <col min="4868" max="4868" width="14.42578125" style="33" customWidth="1"/>
    <col min="4869" max="4869" width="14.7109375" style="33" customWidth="1"/>
    <col min="4870" max="4870" width="14.140625" style="33" customWidth="1"/>
    <col min="4871" max="5120" width="9.140625" style="33"/>
    <col min="5121" max="5121" width="6.7109375" style="33" customWidth="1"/>
    <col min="5122" max="5122" width="35.28515625" style="33" customWidth="1"/>
    <col min="5123" max="5123" width="10.5703125" style="33" customWidth="1"/>
    <col min="5124" max="5124" width="14.42578125" style="33" customWidth="1"/>
    <col min="5125" max="5125" width="14.7109375" style="33" customWidth="1"/>
    <col min="5126" max="5126" width="14.140625" style="33" customWidth="1"/>
    <col min="5127" max="5376" width="9.140625" style="33"/>
    <col min="5377" max="5377" width="6.7109375" style="33" customWidth="1"/>
    <col min="5378" max="5378" width="35.28515625" style="33" customWidth="1"/>
    <col min="5379" max="5379" width="10.5703125" style="33" customWidth="1"/>
    <col min="5380" max="5380" width="14.42578125" style="33" customWidth="1"/>
    <col min="5381" max="5381" width="14.7109375" style="33" customWidth="1"/>
    <col min="5382" max="5382" width="14.140625" style="33" customWidth="1"/>
    <col min="5383" max="5632" width="9.140625" style="33"/>
    <col min="5633" max="5633" width="6.7109375" style="33" customWidth="1"/>
    <col min="5634" max="5634" width="35.28515625" style="33" customWidth="1"/>
    <col min="5635" max="5635" width="10.5703125" style="33" customWidth="1"/>
    <col min="5636" max="5636" width="14.42578125" style="33" customWidth="1"/>
    <col min="5637" max="5637" width="14.7109375" style="33" customWidth="1"/>
    <col min="5638" max="5638" width="14.140625" style="33" customWidth="1"/>
    <col min="5639" max="5888" width="9.140625" style="33"/>
    <col min="5889" max="5889" width="6.7109375" style="33" customWidth="1"/>
    <col min="5890" max="5890" width="35.28515625" style="33" customWidth="1"/>
    <col min="5891" max="5891" width="10.5703125" style="33" customWidth="1"/>
    <col min="5892" max="5892" width="14.42578125" style="33" customWidth="1"/>
    <col min="5893" max="5893" width="14.7109375" style="33" customWidth="1"/>
    <col min="5894" max="5894" width="14.140625" style="33" customWidth="1"/>
    <col min="5895" max="6144" width="9.140625" style="33"/>
    <col min="6145" max="6145" width="6.7109375" style="33" customWidth="1"/>
    <col min="6146" max="6146" width="35.28515625" style="33" customWidth="1"/>
    <col min="6147" max="6147" width="10.5703125" style="33" customWidth="1"/>
    <col min="6148" max="6148" width="14.42578125" style="33" customWidth="1"/>
    <col min="6149" max="6149" width="14.7109375" style="33" customWidth="1"/>
    <col min="6150" max="6150" width="14.140625" style="33" customWidth="1"/>
    <col min="6151" max="6400" width="9.140625" style="33"/>
    <col min="6401" max="6401" width="6.7109375" style="33" customWidth="1"/>
    <col min="6402" max="6402" width="35.28515625" style="33" customWidth="1"/>
    <col min="6403" max="6403" width="10.5703125" style="33" customWidth="1"/>
    <col min="6404" max="6404" width="14.42578125" style="33" customWidth="1"/>
    <col min="6405" max="6405" width="14.7109375" style="33" customWidth="1"/>
    <col min="6406" max="6406" width="14.140625" style="33" customWidth="1"/>
    <col min="6407" max="6656" width="9.140625" style="33"/>
    <col min="6657" max="6657" width="6.7109375" style="33" customWidth="1"/>
    <col min="6658" max="6658" width="35.28515625" style="33" customWidth="1"/>
    <col min="6659" max="6659" width="10.5703125" style="33" customWidth="1"/>
    <col min="6660" max="6660" width="14.42578125" style="33" customWidth="1"/>
    <col min="6661" max="6661" width="14.7109375" style="33" customWidth="1"/>
    <col min="6662" max="6662" width="14.140625" style="33" customWidth="1"/>
    <col min="6663" max="6912" width="9.140625" style="33"/>
    <col min="6913" max="6913" width="6.7109375" style="33" customWidth="1"/>
    <col min="6914" max="6914" width="35.28515625" style="33" customWidth="1"/>
    <col min="6915" max="6915" width="10.5703125" style="33" customWidth="1"/>
    <col min="6916" max="6916" width="14.42578125" style="33" customWidth="1"/>
    <col min="6917" max="6917" width="14.7109375" style="33" customWidth="1"/>
    <col min="6918" max="6918" width="14.140625" style="33" customWidth="1"/>
    <col min="6919" max="7168" width="9.140625" style="33"/>
    <col min="7169" max="7169" width="6.7109375" style="33" customWidth="1"/>
    <col min="7170" max="7170" width="35.28515625" style="33" customWidth="1"/>
    <col min="7171" max="7171" width="10.5703125" style="33" customWidth="1"/>
    <col min="7172" max="7172" width="14.42578125" style="33" customWidth="1"/>
    <col min="7173" max="7173" width="14.7109375" style="33" customWidth="1"/>
    <col min="7174" max="7174" width="14.140625" style="33" customWidth="1"/>
    <col min="7175" max="7424" width="9.140625" style="33"/>
    <col min="7425" max="7425" width="6.7109375" style="33" customWidth="1"/>
    <col min="7426" max="7426" width="35.28515625" style="33" customWidth="1"/>
    <col min="7427" max="7427" width="10.5703125" style="33" customWidth="1"/>
    <col min="7428" max="7428" width="14.42578125" style="33" customWidth="1"/>
    <col min="7429" max="7429" width="14.7109375" style="33" customWidth="1"/>
    <col min="7430" max="7430" width="14.140625" style="33" customWidth="1"/>
    <col min="7431" max="7680" width="9.140625" style="33"/>
    <col min="7681" max="7681" width="6.7109375" style="33" customWidth="1"/>
    <col min="7682" max="7682" width="35.28515625" style="33" customWidth="1"/>
    <col min="7683" max="7683" width="10.5703125" style="33" customWidth="1"/>
    <col min="7684" max="7684" width="14.42578125" style="33" customWidth="1"/>
    <col min="7685" max="7685" width="14.7109375" style="33" customWidth="1"/>
    <col min="7686" max="7686" width="14.140625" style="33" customWidth="1"/>
    <col min="7687" max="7936" width="9.140625" style="33"/>
    <col min="7937" max="7937" width="6.7109375" style="33" customWidth="1"/>
    <col min="7938" max="7938" width="35.28515625" style="33" customWidth="1"/>
    <col min="7939" max="7939" width="10.5703125" style="33" customWidth="1"/>
    <col min="7940" max="7940" width="14.42578125" style="33" customWidth="1"/>
    <col min="7941" max="7941" width="14.7109375" style="33" customWidth="1"/>
    <col min="7942" max="7942" width="14.140625" style="33" customWidth="1"/>
    <col min="7943" max="8192" width="9.140625" style="33"/>
    <col min="8193" max="8193" width="6.7109375" style="33" customWidth="1"/>
    <col min="8194" max="8194" width="35.28515625" style="33" customWidth="1"/>
    <col min="8195" max="8195" width="10.5703125" style="33" customWidth="1"/>
    <col min="8196" max="8196" width="14.42578125" style="33" customWidth="1"/>
    <col min="8197" max="8197" width="14.7109375" style="33" customWidth="1"/>
    <col min="8198" max="8198" width="14.140625" style="33" customWidth="1"/>
    <col min="8199" max="8448" width="9.140625" style="33"/>
    <col min="8449" max="8449" width="6.7109375" style="33" customWidth="1"/>
    <col min="8450" max="8450" width="35.28515625" style="33" customWidth="1"/>
    <col min="8451" max="8451" width="10.5703125" style="33" customWidth="1"/>
    <col min="8452" max="8452" width="14.42578125" style="33" customWidth="1"/>
    <col min="8453" max="8453" width="14.7109375" style="33" customWidth="1"/>
    <col min="8454" max="8454" width="14.140625" style="33" customWidth="1"/>
    <col min="8455" max="8704" width="9.140625" style="33"/>
    <col min="8705" max="8705" width="6.7109375" style="33" customWidth="1"/>
    <col min="8706" max="8706" width="35.28515625" style="33" customWidth="1"/>
    <col min="8707" max="8707" width="10.5703125" style="33" customWidth="1"/>
    <col min="8708" max="8708" width="14.42578125" style="33" customWidth="1"/>
    <col min="8709" max="8709" width="14.7109375" style="33" customWidth="1"/>
    <col min="8710" max="8710" width="14.140625" style="33" customWidth="1"/>
    <col min="8711" max="8960" width="9.140625" style="33"/>
    <col min="8961" max="8961" width="6.7109375" style="33" customWidth="1"/>
    <col min="8962" max="8962" width="35.28515625" style="33" customWidth="1"/>
    <col min="8963" max="8963" width="10.5703125" style="33" customWidth="1"/>
    <col min="8964" max="8964" width="14.42578125" style="33" customWidth="1"/>
    <col min="8965" max="8965" width="14.7109375" style="33" customWidth="1"/>
    <col min="8966" max="8966" width="14.140625" style="33" customWidth="1"/>
    <col min="8967" max="9216" width="9.140625" style="33"/>
    <col min="9217" max="9217" width="6.7109375" style="33" customWidth="1"/>
    <col min="9218" max="9218" width="35.28515625" style="33" customWidth="1"/>
    <col min="9219" max="9219" width="10.5703125" style="33" customWidth="1"/>
    <col min="9220" max="9220" width="14.42578125" style="33" customWidth="1"/>
    <col min="9221" max="9221" width="14.7109375" style="33" customWidth="1"/>
    <col min="9222" max="9222" width="14.140625" style="33" customWidth="1"/>
    <col min="9223" max="9472" width="9.140625" style="33"/>
    <col min="9473" max="9473" width="6.7109375" style="33" customWidth="1"/>
    <col min="9474" max="9474" width="35.28515625" style="33" customWidth="1"/>
    <col min="9475" max="9475" width="10.5703125" style="33" customWidth="1"/>
    <col min="9476" max="9476" width="14.42578125" style="33" customWidth="1"/>
    <col min="9477" max="9477" width="14.7109375" style="33" customWidth="1"/>
    <col min="9478" max="9478" width="14.140625" style="33" customWidth="1"/>
    <col min="9479" max="9728" width="9.140625" style="33"/>
    <col min="9729" max="9729" width="6.7109375" style="33" customWidth="1"/>
    <col min="9730" max="9730" width="35.28515625" style="33" customWidth="1"/>
    <col min="9731" max="9731" width="10.5703125" style="33" customWidth="1"/>
    <col min="9732" max="9732" width="14.42578125" style="33" customWidth="1"/>
    <col min="9733" max="9733" width="14.7109375" style="33" customWidth="1"/>
    <col min="9734" max="9734" width="14.140625" style="33" customWidth="1"/>
    <col min="9735" max="9984" width="9.140625" style="33"/>
    <col min="9985" max="9985" width="6.7109375" style="33" customWidth="1"/>
    <col min="9986" max="9986" width="35.28515625" style="33" customWidth="1"/>
    <col min="9987" max="9987" width="10.5703125" style="33" customWidth="1"/>
    <col min="9988" max="9988" width="14.42578125" style="33" customWidth="1"/>
    <col min="9989" max="9989" width="14.7109375" style="33" customWidth="1"/>
    <col min="9990" max="9990" width="14.140625" style="33" customWidth="1"/>
    <col min="9991" max="10240" width="9.140625" style="33"/>
    <col min="10241" max="10241" width="6.7109375" style="33" customWidth="1"/>
    <col min="10242" max="10242" width="35.28515625" style="33" customWidth="1"/>
    <col min="10243" max="10243" width="10.5703125" style="33" customWidth="1"/>
    <col min="10244" max="10244" width="14.42578125" style="33" customWidth="1"/>
    <col min="10245" max="10245" width="14.7109375" style="33" customWidth="1"/>
    <col min="10246" max="10246" width="14.140625" style="33" customWidth="1"/>
    <col min="10247" max="10496" width="9.140625" style="33"/>
    <col min="10497" max="10497" width="6.7109375" style="33" customWidth="1"/>
    <col min="10498" max="10498" width="35.28515625" style="33" customWidth="1"/>
    <col min="10499" max="10499" width="10.5703125" style="33" customWidth="1"/>
    <col min="10500" max="10500" width="14.42578125" style="33" customWidth="1"/>
    <col min="10501" max="10501" width="14.7109375" style="33" customWidth="1"/>
    <col min="10502" max="10502" width="14.140625" style="33" customWidth="1"/>
    <col min="10503" max="10752" width="9.140625" style="33"/>
    <col min="10753" max="10753" width="6.7109375" style="33" customWidth="1"/>
    <col min="10754" max="10754" width="35.28515625" style="33" customWidth="1"/>
    <col min="10755" max="10755" width="10.5703125" style="33" customWidth="1"/>
    <col min="10756" max="10756" width="14.42578125" style="33" customWidth="1"/>
    <col min="10757" max="10757" width="14.7109375" style="33" customWidth="1"/>
    <col min="10758" max="10758" width="14.140625" style="33" customWidth="1"/>
    <col min="10759" max="11008" width="9.140625" style="33"/>
    <col min="11009" max="11009" width="6.7109375" style="33" customWidth="1"/>
    <col min="11010" max="11010" width="35.28515625" style="33" customWidth="1"/>
    <col min="11011" max="11011" width="10.5703125" style="33" customWidth="1"/>
    <col min="11012" max="11012" width="14.42578125" style="33" customWidth="1"/>
    <col min="11013" max="11013" width="14.7109375" style="33" customWidth="1"/>
    <col min="11014" max="11014" width="14.140625" style="33" customWidth="1"/>
    <col min="11015" max="11264" width="9.140625" style="33"/>
    <col min="11265" max="11265" width="6.7109375" style="33" customWidth="1"/>
    <col min="11266" max="11266" width="35.28515625" style="33" customWidth="1"/>
    <col min="11267" max="11267" width="10.5703125" style="33" customWidth="1"/>
    <col min="11268" max="11268" width="14.42578125" style="33" customWidth="1"/>
    <col min="11269" max="11269" width="14.7109375" style="33" customWidth="1"/>
    <col min="11270" max="11270" width="14.140625" style="33" customWidth="1"/>
    <col min="11271" max="11520" width="9.140625" style="33"/>
    <col min="11521" max="11521" width="6.7109375" style="33" customWidth="1"/>
    <col min="11522" max="11522" width="35.28515625" style="33" customWidth="1"/>
    <col min="11523" max="11523" width="10.5703125" style="33" customWidth="1"/>
    <col min="11524" max="11524" width="14.42578125" style="33" customWidth="1"/>
    <col min="11525" max="11525" width="14.7109375" style="33" customWidth="1"/>
    <col min="11526" max="11526" width="14.140625" style="33" customWidth="1"/>
    <col min="11527" max="11776" width="9.140625" style="33"/>
    <col min="11777" max="11777" width="6.7109375" style="33" customWidth="1"/>
    <col min="11778" max="11778" width="35.28515625" style="33" customWidth="1"/>
    <col min="11779" max="11779" width="10.5703125" style="33" customWidth="1"/>
    <col min="11780" max="11780" width="14.42578125" style="33" customWidth="1"/>
    <col min="11781" max="11781" width="14.7109375" style="33" customWidth="1"/>
    <col min="11782" max="11782" width="14.140625" style="33" customWidth="1"/>
    <col min="11783" max="12032" width="9.140625" style="33"/>
    <col min="12033" max="12033" width="6.7109375" style="33" customWidth="1"/>
    <col min="12034" max="12034" width="35.28515625" style="33" customWidth="1"/>
    <col min="12035" max="12035" width="10.5703125" style="33" customWidth="1"/>
    <col min="12036" max="12036" width="14.42578125" style="33" customWidth="1"/>
    <col min="12037" max="12037" width="14.7109375" style="33" customWidth="1"/>
    <col min="12038" max="12038" width="14.140625" style="33" customWidth="1"/>
    <col min="12039" max="12288" width="9.140625" style="33"/>
    <col min="12289" max="12289" width="6.7109375" style="33" customWidth="1"/>
    <col min="12290" max="12290" width="35.28515625" style="33" customWidth="1"/>
    <col min="12291" max="12291" width="10.5703125" style="33" customWidth="1"/>
    <col min="12292" max="12292" width="14.42578125" style="33" customWidth="1"/>
    <col min="12293" max="12293" width="14.7109375" style="33" customWidth="1"/>
    <col min="12294" max="12294" width="14.140625" style="33" customWidth="1"/>
    <col min="12295" max="12544" width="9.140625" style="33"/>
    <col min="12545" max="12545" width="6.7109375" style="33" customWidth="1"/>
    <col min="12546" max="12546" width="35.28515625" style="33" customWidth="1"/>
    <col min="12547" max="12547" width="10.5703125" style="33" customWidth="1"/>
    <col min="12548" max="12548" width="14.42578125" style="33" customWidth="1"/>
    <col min="12549" max="12549" width="14.7109375" style="33" customWidth="1"/>
    <col min="12550" max="12550" width="14.140625" style="33" customWidth="1"/>
    <col min="12551" max="12800" width="9.140625" style="33"/>
    <col min="12801" max="12801" width="6.7109375" style="33" customWidth="1"/>
    <col min="12802" max="12802" width="35.28515625" style="33" customWidth="1"/>
    <col min="12803" max="12803" width="10.5703125" style="33" customWidth="1"/>
    <col min="12804" max="12804" width="14.42578125" style="33" customWidth="1"/>
    <col min="12805" max="12805" width="14.7109375" style="33" customWidth="1"/>
    <col min="12806" max="12806" width="14.140625" style="33" customWidth="1"/>
    <col min="12807" max="13056" width="9.140625" style="33"/>
    <col min="13057" max="13057" width="6.7109375" style="33" customWidth="1"/>
    <col min="13058" max="13058" width="35.28515625" style="33" customWidth="1"/>
    <col min="13059" max="13059" width="10.5703125" style="33" customWidth="1"/>
    <col min="13060" max="13060" width="14.42578125" style="33" customWidth="1"/>
    <col min="13061" max="13061" width="14.7109375" style="33" customWidth="1"/>
    <col min="13062" max="13062" width="14.140625" style="33" customWidth="1"/>
    <col min="13063" max="13312" width="9.140625" style="33"/>
    <col min="13313" max="13313" width="6.7109375" style="33" customWidth="1"/>
    <col min="13314" max="13314" width="35.28515625" style="33" customWidth="1"/>
    <col min="13315" max="13315" width="10.5703125" style="33" customWidth="1"/>
    <col min="13316" max="13316" width="14.42578125" style="33" customWidth="1"/>
    <col min="13317" max="13317" width="14.7109375" style="33" customWidth="1"/>
    <col min="13318" max="13318" width="14.140625" style="33" customWidth="1"/>
    <col min="13319" max="13568" width="9.140625" style="33"/>
    <col min="13569" max="13569" width="6.7109375" style="33" customWidth="1"/>
    <col min="13570" max="13570" width="35.28515625" style="33" customWidth="1"/>
    <col min="13571" max="13571" width="10.5703125" style="33" customWidth="1"/>
    <col min="13572" max="13572" width="14.42578125" style="33" customWidth="1"/>
    <col min="13573" max="13573" width="14.7109375" style="33" customWidth="1"/>
    <col min="13574" max="13574" width="14.140625" style="33" customWidth="1"/>
    <col min="13575" max="13824" width="9.140625" style="33"/>
    <col min="13825" max="13825" width="6.7109375" style="33" customWidth="1"/>
    <col min="13826" max="13826" width="35.28515625" style="33" customWidth="1"/>
    <col min="13827" max="13827" width="10.5703125" style="33" customWidth="1"/>
    <col min="13828" max="13828" width="14.42578125" style="33" customWidth="1"/>
    <col min="13829" max="13829" width="14.7109375" style="33" customWidth="1"/>
    <col min="13830" max="13830" width="14.140625" style="33" customWidth="1"/>
    <col min="13831" max="14080" width="9.140625" style="33"/>
    <col min="14081" max="14081" width="6.7109375" style="33" customWidth="1"/>
    <col min="14082" max="14082" width="35.28515625" style="33" customWidth="1"/>
    <col min="14083" max="14083" width="10.5703125" style="33" customWidth="1"/>
    <col min="14084" max="14084" width="14.42578125" style="33" customWidth="1"/>
    <col min="14085" max="14085" width="14.7109375" style="33" customWidth="1"/>
    <col min="14086" max="14086" width="14.140625" style="33" customWidth="1"/>
    <col min="14087" max="14336" width="9.140625" style="33"/>
    <col min="14337" max="14337" width="6.7109375" style="33" customWidth="1"/>
    <col min="14338" max="14338" width="35.28515625" style="33" customWidth="1"/>
    <col min="14339" max="14339" width="10.5703125" style="33" customWidth="1"/>
    <col min="14340" max="14340" width="14.42578125" style="33" customWidth="1"/>
    <col min="14341" max="14341" width="14.7109375" style="33" customWidth="1"/>
    <col min="14342" max="14342" width="14.140625" style="33" customWidth="1"/>
    <col min="14343" max="14592" width="9.140625" style="33"/>
    <col min="14593" max="14593" width="6.7109375" style="33" customWidth="1"/>
    <col min="14594" max="14594" width="35.28515625" style="33" customWidth="1"/>
    <col min="14595" max="14595" width="10.5703125" style="33" customWidth="1"/>
    <col min="14596" max="14596" width="14.42578125" style="33" customWidth="1"/>
    <col min="14597" max="14597" width="14.7109375" style="33" customWidth="1"/>
    <col min="14598" max="14598" width="14.140625" style="33" customWidth="1"/>
    <col min="14599" max="14848" width="9.140625" style="33"/>
    <col min="14849" max="14849" width="6.7109375" style="33" customWidth="1"/>
    <col min="14850" max="14850" width="35.28515625" style="33" customWidth="1"/>
    <col min="14851" max="14851" width="10.5703125" style="33" customWidth="1"/>
    <col min="14852" max="14852" width="14.42578125" style="33" customWidth="1"/>
    <col min="14853" max="14853" width="14.7109375" style="33" customWidth="1"/>
    <col min="14854" max="14854" width="14.140625" style="33" customWidth="1"/>
    <col min="14855" max="15104" width="9.140625" style="33"/>
    <col min="15105" max="15105" width="6.7109375" style="33" customWidth="1"/>
    <col min="15106" max="15106" width="35.28515625" style="33" customWidth="1"/>
    <col min="15107" max="15107" width="10.5703125" style="33" customWidth="1"/>
    <col min="15108" max="15108" width="14.42578125" style="33" customWidth="1"/>
    <col min="15109" max="15109" width="14.7109375" style="33" customWidth="1"/>
    <col min="15110" max="15110" width="14.140625" style="33" customWidth="1"/>
    <col min="15111" max="15360" width="9.140625" style="33"/>
    <col min="15361" max="15361" width="6.7109375" style="33" customWidth="1"/>
    <col min="15362" max="15362" width="35.28515625" style="33" customWidth="1"/>
    <col min="15363" max="15363" width="10.5703125" style="33" customWidth="1"/>
    <col min="15364" max="15364" width="14.42578125" style="33" customWidth="1"/>
    <col min="15365" max="15365" width="14.7109375" style="33" customWidth="1"/>
    <col min="15366" max="15366" width="14.140625" style="33" customWidth="1"/>
    <col min="15367" max="15616" width="9.140625" style="33"/>
    <col min="15617" max="15617" width="6.7109375" style="33" customWidth="1"/>
    <col min="15618" max="15618" width="35.28515625" style="33" customWidth="1"/>
    <col min="15619" max="15619" width="10.5703125" style="33" customWidth="1"/>
    <col min="15620" max="15620" width="14.42578125" style="33" customWidth="1"/>
    <col min="15621" max="15621" width="14.7109375" style="33" customWidth="1"/>
    <col min="15622" max="15622" width="14.140625" style="33" customWidth="1"/>
    <col min="15623" max="15872" width="9.140625" style="33"/>
    <col min="15873" max="15873" width="6.7109375" style="33" customWidth="1"/>
    <col min="15874" max="15874" width="35.28515625" style="33" customWidth="1"/>
    <col min="15875" max="15875" width="10.5703125" style="33" customWidth="1"/>
    <col min="15876" max="15876" width="14.42578125" style="33" customWidth="1"/>
    <col min="15877" max="15877" width="14.7109375" style="33" customWidth="1"/>
    <col min="15878" max="15878" width="14.140625" style="33" customWidth="1"/>
    <col min="15879" max="16128" width="9.140625" style="33"/>
    <col min="16129" max="16129" width="6.7109375" style="33" customWidth="1"/>
    <col min="16130" max="16130" width="35.28515625" style="33" customWidth="1"/>
    <col min="16131" max="16131" width="10.5703125" style="33" customWidth="1"/>
    <col min="16132" max="16132" width="14.42578125" style="33" customWidth="1"/>
    <col min="16133" max="16133" width="14.7109375" style="33" customWidth="1"/>
    <col min="16134" max="16134" width="14.140625" style="33" customWidth="1"/>
    <col min="16135" max="16384" width="9.140625" style="33"/>
  </cols>
  <sheetData>
    <row r="1" spans="1:6" s="15" customFormat="1">
      <c r="A1" s="12"/>
      <c r="B1" s="13"/>
      <c r="C1" s="13"/>
      <c r="D1" s="14"/>
      <c r="E1" s="59" t="s">
        <v>541</v>
      </c>
      <c r="F1" s="59"/>
    </row>
    <row r="2" spans="1:6" s="15" customFormat="1" ht="28.5" customHeight="1">
      <c r="A2" s="12"/>
      <c r="B2" s="35"/>
      <c r="C2" s="35"/>
      <c r="D2" s="35"/>
      <c r="E2" s="62" t="s">
        <v>547</v>
      </c>
      <c r="F2" s="62"/>
    </row>
    <row r="3" spans="1:6" s="15" customFormat="1" ht="15" customHeight="1">
      <c r="A3" s="12"/>
      <c r="B3" s="35"/>
      <c r="C3" s="35"/>
      <c r="D3" s="35"/>
      <c r="E3" s="62"/>
      <c r="F3" s="62"/>
    </row>
    <row r="4" spans="1:6" s="15" customFormat="1">
      <c r="A4" s="16"/>
      <c r="B4" s="17"/>
      <c r="C4" s="17"/>
      <c r="D4" s="18"/>
      <c r="E4" s="18"/>
      <c r="F4" s="18"/>
    </row>
    <row r="5" spans="1:6" s="15" customFormat="1" ht="54" customHeight="1">
      <c r="A5" s="60" t="s">
        <v>542</v>
      </c>
      <c r="B5" s="60"/>
      <c r="C5" s="60"/>
      <c r="D5" s="60"/>
      <c r="E5" s="60"/>
      <c r="F5" s="60"/>
    </row>
    <row r="6" spans="1:6" s="15" customFormat="1">
      <c r="A6" s="16"/>
      <c r="D6" s="19"/>
      <c r="E6" s="19"/>
      <c r="F6" s="19"/>
    </row>
    <row r="7" spans="1:6" s="21" customFormat="1" ht="42.75" customHeight="1">
      <c r="A7" s="20" t="s">
        <v>537</v>
      </c>
      <c r="B7" s="20" t="s">
        <v>538</v>
      </c>
      <c r="C7" s="20" t="s">
        <v>271</v>
      </c>
      <c r="D7" s="20" t="s">
        <v>265</v>
      </c>
      <c r="E7" s="20" t="s">
        <v>266</v>
      </c>
      <c r="F7" s="20" t="s">
        <v>264</v>
      </c>
    </row>
    <row r="8" spans="1:6" s="21" customFormat="1">
      <c r="A8" s="22"/>
      <c r="B8" s="23" t="s">
        <v>4</v>
      </c>
      <c r="C8" s="23" t="s">
        <v>5</v>
      </c>
      <c r="D8" s="23" t="s">
        <v>6</v>
      </c>
      <c r="E8" s="23" t="s">
        <v>274</v>
      </c>
      <c r="F8" s="23" t="s">
        <v>275</v>
      </c>
    </row>
    <row r="9" spans="1:6" s="21" customFormat="1">
      <c r="A9" s="22">
        <v>1</v>
      </c>
      <c r="B9" s="24" t="s">
        <v>122</v>
      </c>
      <c r="C9" s="22" t="s">
        <v>281</v>
      </c>
      <c r="D9" s="25">
        <f>D10+D11+D12+D13</f>
        <v>3513641.76</v>
      </c>
      <c r="E9" s="25">
        <f>E10+E11+E12+E13</f>
        <v>3444333.58</v>
      </c>
      <c r="F9" s="34">
        <f>E9/D9*100</f>
        <v>98.027454568959826</v>
      </c>
    </row>
    <row r="10" spans="1:6" s="21" customFormat="1" ht="51">
      <c r="A10" s="26">
        <v>2</v>
      </c>
      <c r="B10" s="24" t="s">
        <v>124</v>
      </c>
      <c r="C10" s="26" t="s">
        <v>282</v>
      </c>
      <c r="D10" s="25">
        <v>490168.63</v>
      </c>
      <c r="E10" s="25">
        <v>488491.1</v>
      </c>
      <c r="F10" s="34">
        <f t="shared" ref="F10:F29" si="0">E10/D10*100</f>
        <v>99.657764716603751</v>
      </c>
    </row>
    <row r="11" spans="1:6" s="21" customFormat="1" ht="66.75" customHeight="1">
      <c r="A11" s="26">
        <v>3</v>
      </c>
      <c r="B11" s="24" t="s">
        <v>134</v>
      </c>
      <c r="C11" s="26" t="s">
        <v>291</v>
      </c>
      <c r="D11" s="25">
        <v>2666449.41</v>
      </c>
      <c r="E11" s="25">
        <v>2598818.7599999998</v>
      </c>
      <c r="F11" s="34">
        <f t="shared" si="0"/>
        <v>97.463643984904991</v>
      </c>
    </row>
    <row r="12" spans="1:6" s="21" customFormat="1" ht="51.75" customHeight="1">
      <c r="A12" s="22">
        <v>4</v>
      </c>
      <c r="B12" s="24" t="s">
        <v>154</v>
      </c>
      <c r="C12" s="26" t="s">
        <v>331</v>
      </c>
      <c r="D12" s="25">
        <v>352419.72</v>
      </c>
      <c r="E12" s="25">
        <v>352419.72</v>
      </c>
      <c r="F12" s="34">
        <f t="shared" si="0"/>
        <v>100</v>
      </c>
    </row>
    <row r="13" spans="1:6" s="21" customFormat="1">
      <c r="A13" s="26">
        <v>5</v>
      </c>
      <c r="B13" s="24" t="s">
        <v>159</v>
      </c>
      <c r="C13" s="26" t="s">
        <v>341</v>
      </c>
      <c r="D13" s="25">
        <v>4604</v>
      </c>
      <c r="E13" s="25">
        <v>4604</v>
      </c>
      <c r="F13" s="34">
        <f t="shared" si="0"/>
        <v>100</v>
      </c>
    </row>
    <row r="14" spans="1:6" s="21" customFormat="1">
      <c r="A14" s="26">
        <v>6</v>
      </c>
      <c r="B14" s="24" t="s">
        <v>164</v>
      </c>
      <c r="C14" s="26" t="s">
        <v>350</v>
      </c>
      <c r="D14" s="25">
        <f>D15</f>
        <v>96279.1</v>
      </c>
      <c r="E14" s="25">
        <f>E15</f>
        <v>96279.1</v>
      </c>
      <c r="F14" s="34">
        <f t="shared" si="0"/>
        <v>100</v>
      </c>
    </row>
    <row r="15" spans="1:6" s="21" customFormat="1" ht="25.5">
      <c r="A15" s="22">
        <v>7</v>
      </c>
      <c r="B15" s="24" t="s">
        <v>166</v>
      </c>
      <c r="C15" s="26" t="s">
        <v>352</v>
      </c>
      <c r="D15" s="25">
        <v>96279.1</v>
      </c>
      <c r="E15" s="25">
        <v>96279.1</v>
      </c>
      <c r="F15" s="34">
        <f t="shared" si="0"/>
        <v>100</v>
      </c>
    </row>
    <row r="16" spans="1:6" s="21" customFormat="1" ht="31.5" customHeight="1">
      <c r="A16" s="26">
        <v>8</v>
      </c>
      <c r="B16" s="24" t="s">
        <v>175</v>
      </c>
      <c r="C16" s="26" t="s">
        <v>363</v>
      </c>
      <c r="D16" s="25">
        <f>D17</f>
        <v>41683.550000000003</v>
      </c>
      <c r="E16" s="25">
        <v>41683.550000000003</v>
      </c>
      <c r="F16" s="34">
        <f t="shared" si="0"/>
        <v>100</v>
      </c>
    </row>
    <row r="17" spans="1:6" s="21" customFormat="1">
      <c r="A17" s="26">
        <v>9</v>
      </c>
      <c r="B17" s="24" t="s">
        <v>177</v>
      </c>
      <c r="C17" s="26" t="s">
        <v>365</v>
      </c>
      <c r="D17" s="25">
        <v>41683.550000000003</v>
      </c>
      <c r="E17" s="25">
        <v>41683.550000000003</v>
      </c>
      <c r="F17" s="34">
        <f t="shared" si="0"/>
        <v>100</v>
      </c>
    </row>
    <row r="18" spans="1:6" s="21" customFormat="1">
      <c r="A18" s="22">
        <v>10</v>
      </c>
      <c r="B18" s="24" t="s">
        <v>182</v>
      </c>
      <c r="C18" s="26" t="s">
        <v>386</v>
      </c>
      <c r="D18" s="25">
        <f>D19</f>
        <v>945785.1</v>
      </c>
      <c r="E18" s="25">
        <f>E19</f>
        <v>945785.1</v>
      </c>
      <c r="F18" s="34">
        <f t="shared" si="0"/>
        <v>100</v>
      </c>
    </row>
    <row r="19" spans="1:6" s="21" customFormat="1">
      <c r="A19" s="26">
        <v>11</v>
      </c>
      <c r="B19" s="24" t="s">
        <v>184</v>
      </c>
      <c r="C19" s="26" t="s">
        <v>388</v>
      </c>
      <c r="D19" s="25">
        <v>945785.1</v>
      </c>
      <c r="E19" s="25">
        <v>945785.1</v>
      </c>
      <c r="F19" s="34">
        <f t="shared" si="0"/>
        <v>100</v>
      </c>
    </row>
    <row r="20" spans="1:6" s="21" customFormat="1">
      <c r="A20" s="26">
        <v>12</v>
      </c>
      <c r="B20" s="24" t="s">
        <v>189</v>
      </c>
      <c r="C20" s="26" t="s">
        <v>431</v>
      </c>
      <c r="D20" s="25">
        <f>D21+D22+D23</f>
        <v>1269043.26</v>
      </c>
      <c r="E20" s="25">
        <f>E21+E22+E23</f>
        <v>1269043.26</v>
      </c>
      <c r="F20" s="34">
        <f t="shared" si="0"/>
        <v>100</v>
      </c>
    </row>
    <row r="21" spans="1:6" s="21" customFormat="1">
      <c r="A21" s="22">
        <v>13</v>
      </c>
      <c r="B21" s="24" t="s">
        <v>191</v>
      </c>
      <c r="C21" s="27" t="s">
        <v>433</v>
      </c>
      <c r="D21" s="25">
        <v>44600</v>
      </c>
      <c r="E21" s="25">
        <v>44600</v>
      </c>
      <c r="F21" s="34">
        <f t="shared" si="0"/>
        <v>100</v>
      </c>
    </row>
    <row r="22" spans="1:6" s="21" customFormat="1" ht="21" customHeight="1">
      <c r="A22" s="26">
        <v>14</v>
      </c>
      <c r="B22" s="28" t="s">
        <v>196</v>
      </c>
      <c r="C22" s="26" t="s">
        <v>446</v>
      </c>
      <c r="D22" s="25">
        <v>1085356.22</v>
      </c>
      <c r="E22" s="25">
        <v>1085356.22</v>
      </c>
      <c r="F22" s="34">
        <f t="shared" si="0"/>
        <v>100</v>
      </c>
    </row>
    <row r="23" spans="1:6" s="21" customFormat="1" ht="25.5">
      <c r="A23" s="26">
        <v>15</v>
      </c>
      <c r="B23" s="24" t="s">
        <v>208</v>
      </c>
      <c r="C23" s="26" t="s">
        <v>463</v>
      </c>
      <c r="D23" s="25">
        <v>139087.04000000001</v>
      </c>
      <c r="E23" s="25">
        <v>139087.04000000001</v>
      </c>
      <c r="F23" s="34">
        <f t="shared" si="0"/>
        <v>100</v>
      </c>
    </row>
    <row r="24" spans="1:6" s="21" customFormat="1">
      <c r="A24" s="22">
        <v>16</v>
      </c>
      <c r="B24" s="24" t="s">
        <v>539</v>
      </c>
      <c r="C24" s="26" t="s">
        <v>471</v>
      </c>
      <c r="D24" s="25">
        <f>D25</f>
        <v>3182312.68</v>
      </c>
      <c r="E24" s="25">
        <f>E25</f>
        <v>3174891.89</v>
      </c>
      <c r="F24" s="34">
        <f t="shared" si="0"/>
        <v>99.766811412133137</v>
      </c>
    </row>
    <row r="25" spans="1:6" s="21" customFormat="1">
      <c r="A25" s="26">
        <v>17</v>
      </c>
      <c r="B25" s="24" t="s">
        <v>214</v>
      </c>
      <c r="C25" s="26" t="s">
        <v>473</v>
      </c>
      <c r="D25" s="25">
        <v>3182312.68</v>
      </c>
      <c r="E25" s="25">
        <v>3174891.89</v>
      </c>
      <c r="F25" s="34">
        <f t="shared" si="0"/>
        <v>99.766811412133137</v>
      </c>
    </row>
    <row r="26" spans="1:6" s="21" customFormat="1">
      <c r="A26" s="26">
        <v>18</v>
      </c>
      <c r="B26" s="24" t="s">
        <v>227</v>
      </c>
      <c r="C26" s="26" t="s">
        <v>516</v>
      </c>
      <c r="D26" s="25">
        <f>D27+D28</f>
        <v>54000</v>
      </c>
      <c r="E26" s="25">
        <f>E27+E28</f>
        <v>54000</v>
      </c>
      <c r="F26" s="34">
        <f t="shared" si="0"/>
        <v>100</v>
      </c>
    </row>
    <row r="27" spans="1:6" s="21" customFormat="1">
      <c r="A27" s="22">
        <v>19</v>
      </c>
      <c r="B27" s="24" t="s">
        <v>229</v>
      </c>
      <c r="C27" s="26" t="s">
        <v>518</v>
      </c>
      <c r="D27" s="25">
        <v>24000</v>
      </c>
      <c r="E27" s="25">
        <v>24000</v>
      </c>
      <c r="F27" s="34">
        <f t="shared" si="0"/>
        <v>100</v>
      </c>
    </row>
    <row r="28" spans="1:6" s="21" customFormat="1">
      <c r="A28" s="26">
        <v>20</v>
      </c>
      <c r="B28" s="24" t="s">
        <v>237</v>
      </c>
      <c r="C28" s="26">
        <v>1003</v>
      </c>
      <c r="D28" s="25">
        <v>30000</v>
      </c>
      <c r="E28" s="25">
        <v>30000</v>
      </c>
      <c r="F28" s="34">
        <f t="shared" si="0"/>
        <v>100</v>
      </c>
    </row>
    <row r="29" spans="1:6" s="21" customFormat="1" ht="15.75" customHeight="1">
      <c r="A29" s="61" t="s">
        <v>540</v>
      </c>
      <c r="B29" s="61"/>
      <c r="C29" s="24"/>
      <c r="D29" s="29">
        <f>D9+D14+D16+D18+D20+D24+D26</f>
        <v>9102745.4499999993</v>
      </c>
      <c r="E29" s="29">
        <f>E26+E24+E20+E18+E16+E14+E9</f>
        <v>9026016.4800000004</v>
      </c>
      <c r="F29" s="34">
        <f t="shared" si="0"/>
        <v>99.157078812964073</v>
      </c>
    </row>
    <row r="30" spans="1:6" s="21" customFormat="1">
      <c r="A30" s="30"/>
      <c r="D30" s="31"/>
      <c r="E30" s="31"/>
      <c r="F30" s="31"/>
    </row>
    <row r="31" spans="1:6" s="21" customFormat="1">
      <c r="A31" s="30"/>
    </row>
  </sheetData>
  <mergeCells count="5">
    <mergeCell ref="E1:F1"/>
    <mergeCell ref="A5:F5"/>
    <mergeCell ref="A29:B29"/>
    <mergeCell ref="E2:F2"/>
    <mergeCell ref="E3:F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Прил1</vt:lpstr>
      <vt:lpstr>Прил2</vt:lpstr>
      <vt:lpstr>Прил3</vt:lpstr>
      <vt:lpstr>Прил4</vt:lpstr>
      <vt:lpstr>Прил5</vt:lpstr>
      <vt:lpstr>Прил3!Область_печати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rbs123</dc:creator>
  <cp:lastModifiedBy>rbs123</cp:lastModifiedBy>
  <cp:lastPrinted>2017-05-17T09:27:46Z</cp:lastPrinted>
  <dcterms:created xsi:type="dcterms:W3CDTF">2017-03-16T05:50:58Z</dcterms:created>
  <dcterms:modified xsi:type="dcterms:W3CDTF">2017-05-17T09:29:33Z</dcterms:modified>
</cp:coreProperties>
</file>