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 Татьяны Мих._21.07.2020\Исполнение бюджета\"/>
    </mc:Choice>
  </mc:AlternateContent>
  <bookViews>
    <workbookView xWindow="0" yWindow="0" windowWidth="19200" windowHeight="13755"/>
  </bookViews>
  <sheets>
    <sheet name="Прил1" sheetId="3" r:id="rId1"/>
    <sheet name="Прил2" sheetId="1" r:id="rId2"/>
    <sheet name="Прил3" sheetId="2" r:id="rId3"/>
    <sheet name="Прил4" sheetId="6" r:id="rId4"/>
    <sheet name="Прил5" sheetId="7" r:id="rId5"/>
  </sheets>
  <definedNames>
    <definedName name="_xlnm.Print_Area" localSheetId="2">Прил3!$A$1:$G$97</definedName>
  </definedNames>
  <calcPr calcId="152511"/>
</workbook>
</file>

<file path=xl/calcChain.xml><?xml version="1.0" encoding="utf-8"?>
<calcChain xmlns="http://schemas.openxmlformats.org/spreadsheetml/2006/main">
  <c r="E31" i="7" l="1"/>
  <c r="D31" i="7"/>
  <c r="E28" i="7"/>
  <c r="D28" i="7"/>
  <c r="F30" i="7"/>
  <c r="E17" i="7"/>
  <c r="D17" i="7"/>
  <c r="D15" i="7"/>
  <c r="E15" i="7"/>
  <c r="F13" i="7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10" i="6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8" i="2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14" i="1"/>
  <c r="D6" i="3"/>
  <c r="D7" i="3"/>
  <c r="E20" i="7"/>
  <c r="F21" i="7"/>
  <c r="F22" i="7"/>
  <c r="E9" i="7"/>
  <c r="D20" i="7"/>
  <c r="D9" i="7"/>
  <c r="F17" i="7" l="1"/>
  <c r="E23" i="7"/>
  <c r="E33" i="7" s="1"/>
  <c r="D23" i="7"/>
  <c r="F24" i="7"/>
  <c r="E7" i="3"/>
  <c r="F7" i="3" s="1"/>
  <c r="E15" i="3"/>
  <c r="E14" i="3" s="1"/>
  <c r="E13" i="3" s="1"/>
  <c r="E10" i="3"/>
  <c r="E9" i="3" s="1"/>
  <c r="E11" i="3"/>
  <c r="D15" i="3"/>
  <c r="D14" i="3" s="1"/>
  <c r="D13" i="3" s="1"/>
  <c r="D11" i="3"/>
  <c r="F11" i="3" s="1"/>
  <c r="F10" i="7"/>
  <c r="F11" i="7"/>
  <c r="F12" i="7"/>
  <c r="F14" i="7"/>
  <c r="F16" i="7"/>
  <c r="F19" i="7"/>
  <c r="F25" i="7"/>
  <c r="F26" i="7"/>
  <c r="F27" i="7"/>
  <c r="F29" i="7"/>
  <c r="F32" i="7"/>
  <c r="F8" i="3"/>
  <c r="F12" i="3"/>
  <c r="F16" i="3"/>
  <c r="E6" i="3" l="1"/>
  <c r="F6" i="3" s="1"/>
  <c r="F28" i="7"/>
  <c r="F13" i="3"/>
  <c r="D10" i="3"/>
  <c r="F20" i="7"/>
  <c r="F23" i="7"/>
  <c r="D33" i="7"/>
  <c r="F15" i="7"/>
  <c r="F15" i="3"/>
  <c r="F14" i="3"/>
  <c r="F31" i="7"/>
  <c r="F9" i="7"/>
  <c r="F10" i="3" l="1"/>
  <c r="D9" i="3"/>
  <c r="F9" i="3" s="1"/>
  <c r="F33" i="7"/>
</calcChain>
</file>

<file path=xl/sharedStrings.xml><?xml version="1.0" encoding="utf-8"?>
<sst xmlns="http://schemas.openxmlformats.org/spreadsheetml/2006/main" count="1549" uniqueCount="692">
  <si>
    <t/>
  </si>
  <si>
    <t>Наименование показателя</t>
  </si>
  <si>
    <t>Код строки</t>
  </si>
  <si>
    <t>Код дохода по бюджетной классификации</t>
  </si>
  <si>
    <t>1</t>
  </si>
  <si>
    <t>2</t>
  </si>
  <si>
    <t>3</t>
  </si>
  <si>
    <t>15</t>
  </si>
  <si>
    <t>19</t>
  </si>
  <si>
    <t>28</t>
  </si>
  <si>
    <t>Доходы бюджета - Всего</t>
  </si>
  <si>
    <t>Х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</si>
  <si>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</si>
  <si>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</si>
  <si>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</si>
  <si>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</si>
  <si>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</si>
  <si>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</si>
  <si>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</si>
  <si>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</si>
  <si>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</si>
  <si>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</si>
  <si>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</si>
  <si>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</si>
  <si>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</si>
  <si>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</si>
  <si>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</si>
  <si>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</si>
  <si>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</si>
  <si>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</si>
  <si>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</si>
  <si>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</si>
  <si>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</si>
  <si>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</si>
  <si>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</si>
  <si>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</si>
  <si>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</si>
  <si>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</si>
  <si>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</si>
  <si>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</si>
  <si>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</si>
  <si>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</si>
  <si>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</si>
  <si>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</si>
  <si>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</si>
  <si>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</si>
  <si>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</si>
  <si>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</si>
  <si>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</si>
  <si>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</si>
  <si>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</si>
  <si>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</si>
  <si>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</si>
  <si>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</si>
  <si>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</si>
  <si>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</si>
  <si>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</si>
  <si>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</si>
  <si>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</si>
  <si>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</si>
  <si>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</si>
  <si>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</si>
  <si>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</si>
  <si>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</si>
  <si>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</si>
  <si>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</si>
  <si>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</si>
  <si>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</si>
  <si>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</si>
  <si>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</si>
  <si>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</si>
  <si>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</si>
  <si>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</si>
  <si>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</si>
  <si>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</si>
  <si>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</si>
  <si>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</si>
  <si>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</si>
  <si>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</si>
  <si>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</si>
  <si>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</si>
  <si>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</si>
  <si>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</si>
  <si>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</si>
  <si>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</si>
  <si>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</si>
  <si>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</si>
  <si>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</si>
  <si>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</si>
  <si>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Код расхода по бюджетной классификации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</si>
  <si>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</si>
  <si>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</si>
  <si>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</si>
  <si>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</si>
  <si>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</si>
  <si>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</si>
  <si>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</si>
  <si>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</si>
  <si>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</si>
  <si>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</si>
  <si>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</si>
  <si>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</si>
  <si>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</si>
  <si>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</si>
  <si>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</si>
  <si>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</si>
  <si>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</si>
  <si>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</si>
  <si>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</si>
  <si>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</si>
  <si>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</si>
  <si>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</si>
  <si>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</si>
  <si>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</si>
  <si>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</si>
  <si>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</si>
  <si>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</si>
  <si>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</si>
  <si>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</si>
  <si>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</si>
  <si>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</si>
  <si>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Межбюджетные трансферты</t>
  </si>
  <si>
    <t>000 0106 0000000000 500</t>
  </si>
  <si>
    <t>000 0106 0000000000 540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</si>
  <si>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</si>
  <si>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</si>
  <si>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</si>
  <si>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</si>
  <si>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</si>
  <si>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</si>
  <si>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</si>
  <si>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</si>
  <si>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</si>
  <si>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</si>
  <si>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</si>
  <si>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</si>
  <si>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</si>
  <si>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</si>
  <si>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</si>
  <si>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</si>
  <si>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</si>
  <si>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</si>
  <si>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</si>
  <si>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</si>
  <si>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</si>
  <si>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</si>
  <si>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</si>
  <si>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</si>
  <si>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</si>
  <si>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</si>
  <si>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</si>
  <si>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</si>
  <si>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</si>
  <si>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</si>
  <si>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</si>
  <si>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</si>
  <si>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</si>
  <si>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</si>
  <si>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</si>
  <si>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</si>
  <si>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</si>
  <si>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</si>
  <si>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</si>
  <si>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000 0503 0000000000 100</t>
  </si>
  <si>
    <t>Расходы на выплаты персоналу казенных учреждений</t>
  </si>
  <si>
    <t>000 0503 0000000000 110</t>
  </si>
  <si>
    <t>Фонд оплаты труда учреждений</t>
  </si>
  <si>
    <t>000 0503 0000000000 111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</si>
  <si>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</si>
  <si>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</si>
  <si>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</si>
  <si>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</si>
  <si>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</si>
  <si>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</si>
  <si>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</si>
  <si>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</si>
  <si>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</si>
  <si>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000 0800 0000000000 000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</si>
  <si>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</si>
  <si>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</si>
  <si>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</si>
  <si>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</si>
  <si>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</si>
  <si>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</si>
  <si>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</si>
  <si>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</si>
  <si>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</si>
  <si>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</si>
  <si>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</si>
  <si>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</si>
  <si>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</si>
  <si>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</si>
  <si>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</si>
  <si>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</si>
  <si>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</si>
  <si>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</si>
  <si>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</si>
  <si>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</si>
  <si>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</si>
  <si>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</si>
  <si>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</si>
  <si>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</si>
  <si>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</si>
  <si>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</si>
  <si>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</si>
  <si>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</si>
  <si>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</si>
  <si>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</si>
  <si>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</si>
  <si>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</si>
  <si>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</si>
  <si>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</si>
  <si>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</si>
  <si>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</si>
  <si>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</si>
  <si>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</si>
  <si>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</si>
  <si>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Процент исполнения,%</t>
  </si>
  <si>
    <t>Исполнено,руб</t>
  </si>
  <si>
    <t>№ п/п</t>
  </si>
  <si>
    <t>Раздел-подраздел</t>
  </si>
  <si>
    <t>4</t>
  </si>
  <si>
    <t>5</t>
  </si>
  <si>
    <t>6</t>
  </si>
  <si>
    <t>7</t>
  </si>
  <si>
    <t>0100</t>
  </si>
  <si>
    <t>0102</t>
  </si>
  <si>
    <t>Глава муниципального образования в рамках непрограммных мероприятий</t>
  </si>
  <si>
    <t>9990000130</t>
  </si>
  <si>
    <t>120</t>
  </si>
  <si>
    <t>8</t>
  </si>
  <si>
    <t>0104</t>
  </si>
  <si>
    <t>9</t>
  </si>
  <si>
    <t>10</t>
  </si>
  <si>
    <t>0110000150</t>
  </si>
  <si>
    <t>12</t>
  </si>
  <si>
    <t>13</t>
  </si>
  <si>
    <t>17</t>
  </si>
  <si>
    <t>0120000150</t>
  </si>
  <si>
    <t>21</t>
  </si>
  <si>
    <t>22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</si>
  <si>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установленного в Красноярском крае</t>
  </si>
  <si>
    <t>0120010210</t>
  </si>
  <si>
    <t>26</t>
  </si>
  <si>
    <t>27</t>
  </si>
  <si>
    <t>29</t>
  </si>
  <si>
    <t>30</t>
  </si>
  <si>
    <t>31</t>
  </si>
  <si>
    <t>0106</t>
  </si>
  <si>
    <t>33</t>
  </si>
  <si>
    <t>34</t>
  </si>
  <si>
    <t>Расходы на передачу полномочий по организации исполнения бюджета поселения и контроль за исполнением бюджета поселения в рамках непрограмных мероприятий</t>
  </si>
  <si>
    <t>9990067330</t>
  </si>
  <si>
    <t>35</t>
  </si>
  <si>
    <t>540</t>
  </si>
  <si>
    <t>0113</t>
  </si>
  <si>
    <t>39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</si>
  <si>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</si>
  <si>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9990075140</t>
  </si>
  <si>
    <t>41</t>
  </si>
  <si>
    <t>42</t>
  </si>
  <si>
    <t>0200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</si>
  <si>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</si>
  <si>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</si>
  <si>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>9990051180</t>
  </si>
  <si>
    <t>46</t>
  </si>
  <si>
    <t>47</t>
  </si>
  <si>
    <t>49</t>
  </si>
  <si>
    <t>50</t>
  </si>
  <si>
    <t>0300</t>
  </si>
  <si>
    <t>51</t>
  </si>
  <si>
    <t>0310</t>
  </si>
  <si>
    <t>Обеспечение полномочий по первичным мерам пожарной безопасности</t>
  </si>
  <si>
    <t>0400067440</t>
  </si>
  <si>
    <t>55</t>
  </si>
  <si>
    <t>Субсидии на обеспечение первичных мер пожарной безопасности</t>
  </si>
  <si>
    <t>0400074120</t>
  </si>
  <si>
    <t>57</t>
  </si>
  <si>
    <t>58</t>
  </si>
  <si>
    <t>59</t>
  </si>
  <si>
    <t>Софинансирование на обеспечение первичных мер пожарной безопасности</t>
  </si>
  <si>
    <t>04000S4120</t>
  </si>
  <si>
    <t>61</t>
  </si>
  <si>
    <t>62</t>
  </si>
  <si>
    <t>0400</t>
  </si>
  <si>
    <t>63</t>
  </si>
  <si>
    <t>0409</t>
  </si>
  <si>
    <t>65</t>
  </si>
  <si>
    <t>66</t>
  </si>
  <si>
    <t>0230067230</t>
  </si>
  <si>
    <t>68</t>
  </si>
  <si>
    <t>69</t>
  </si>
  <si>
    <t>71</t>
  </si>
  <si>
    <t>72</t>
  </si>
  <si>
    <t>73</t>
  </si>
  <si>
    <t>75</t>
  </si>
  <si>
    <t>76</t>
  </si>
  <si>
    <t>77</t>
  </si>
  <si>
    <t>79</t>
  </si>
  <si>
    <t>80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</si>
  <si>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программных мероприятий</t>
  </si>
  <si>
    <t>82</t>
  </si>
  <si>
    <t>83</t>
  </si>
  <si>
    <t>85</t>
  </si>
  <si>
    <t>86</t>
  </si>
  <si>
    <t>0500</t>
  </si>
  <si>
    <t>88</t>
  </si>
  <si>
    <t>0502</t>
  </si>
  <si>
    <t>89</t>
  </si>
  <si>
    <t>91</t>
  </si>
  <si>
    <t>92</t>
  </si>
  <si>
    <t>93</t>
  </si>
  <si>
    <t>95</t>
  </si>
  <si>
    <t>97</t>
  </si>
  <si>
    <t>98</t>
  </si>
  <si>
    <t>0503</t>
  </si>
  <si>
    <t>99</t>
  </si>
  <si>
    <t>101</t>
  </si>
  <si>
    <t>0210010210</t>
  </si>
  <si>
    <t>102</t>
  </si>
  <si>
    <t>103</t>
  </si>
  <si>
    <t>110</t>
  </si>
  <si>
    <t>Расходы на содержания уличного освещения в рамках подпрограммы "Энергосбережение и повышение энергетической эффективности" муниципальной программы "Благоустройство населенных пунктов Каменского сельсовета"</t>
  </si>
  <si>
    <t>0210067210</t>
  </si>
  <si>
    <t>107</t>
  </si>
  <si>
    <t>108</t>
  </si>
  <si>
    <t>0505</t>
  </si>
  <si>
    <t>9990067350</t>
  </si>
  <si>
    <t>112</t>
  </si>
  <si>
    <t>114</t>
  </si>
  <si>
    <t>0800</t>
  </si>
  <si>
    <t>115</t>
  </si>
  <si>
    <t>0801</t>
  </si>
  <si>
    <t>117</t>
  </si>
  <si>
    <t>118</t>
  </si>
  <si>
    <t>121</t>
  </si>
  <si>
    <t>122</t>
  </si>
  <si>
    <t>124</t>
  </si>
  <si>
    <t>125</t>
  </si>
  <si>
    <t>127</t>
  </si>
  <si>
    <t>129</t>
  </si>
  <si>
    <t>130</t>
  </si>
  <si>
    <t>132</t>
  </si>
  <si>
    <t>133</t>
  </si>
  <si>
    <t>134</t>
  </si>
  <si>
    <t>136</t>
  </si>
  <si>
    <t>137</t>
  </si>
  <si>
    <t>1000</t>
  </si>
  <si>
    <t>139</t>
  </si>
  <si>
    <t>1001</t>
  </si>
  <si>
    <t>140</t>
  </si>
  <si>
    <t>Доплаты к пенсиям муниципальных служащих в рамках непрограммных мероприятий</t>
  </si>
  <si>
    <t>9990067430</t>
  </si>
  <si>
    <t>142</t>
  </si>
  <si>
    <t>143</t>
  </si>
  <si>
    <t>145</t>
  </si>
  <si>
    <t>146</t>
  </si>
  <si>
    <t>148</t>
  </si>
  <si>
    <t>149</t>
  </si>
  <si>
    <t>ВСЕГО:</t>
  </si>
  <si>
    <t>№ строки</t>
  </si>
  <si>
    <t>Наименование показателя бюджетной классификации</t>
  </si>
  <si>
    <t>Культура, кинематография</t>
  </si>
  <si>
    <t>Всего</t>
  </si>
  <si>
    <t>Приложение № 5</t>
  </si>
  <si>
    <t>Приложение 1</t>
  </si>
  <si>
    <t xml:space="preserve"> Источники финансирования дефицита бюджета</t>
  </si>
  <si>
    <t>Приложение 4</t>
  </si>
  <si>
    <t>Субвенции местным бюджетам на выполнение передаваемых полномочий субъектов Российской Федерации</t>
  </si>
  <si>
    <t>000 0113 0000000000 100</t>
  </si>
  <si>
    <t>000 0113 0000000000 110</t>
  </si>
  <si>
    <t>000 0113 0000000000 111</t>
  </si>
  <si>
    <t>000 0113 0000000000 119</t>
  </si>
  <si>
    <t>Защита населения и территории от чрезвычайных ситуаций природного и техногенного характера, гражданская оборона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</si>
  <si>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</si>
  <si>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</si>
  <si>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</si>
  <si>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</si>
  <si>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</si>
  <si>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0120000670</t>
  </si>
  <si>
    <t>0309</t>
  </si>
  <si>
    <t>0230075080</t>
  </si>
  <si>
    <t>02300S5080</t>
  </si>
  <si>
    <t>0501</t>
  </si>
  <si>
    <t>0240067470</t>
  </si>
  <si>
    <t>Организация и содержание мест захоронения в рамках непрограммных мероприятий</t>
  </si>
  <si>
    <t>9990067400</t>
  </si>
  <si>
    <t>151</t>
  </si>
  <si>
    <t>9990010210</t>
  </si>
  <si>
    <t>152</t>
  </si>
  <si>
    <t>154</t>
  </si>
  <si>
    <t>9990010310</t>
  </si>
  <si>
    <t>155</t>
  </si>
  <si>
    <t>157</t>
  </si>
  <si>
    <t>158</t>
  </si>
  <si>
    <t>160</t>
  </si>
  <si>
    <t>161</t>
  </si>
  <si>
    <t>163</t>
  </si>
  <si>
    <t>999006734К</t>
  </si>
  <si>
    <t>164</t>
  </si>
  <si>
    <t>166</t>
  </si>
  <si>
    <t>167</t>
  </si>
  <si>
    <t>168</t>
  </si>
  <si>
    <t>170</t>
  </si>
  <si>
    <t>240</t>
  </si>
  <si>
    <t>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</si>
  <si>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</si>
  <si>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</si>
  <si>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</si>
  <si>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</si>
  <si>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</si>
  <si>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</si>
  <si>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</si>
  <si>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</si>
  <si>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</si>
  <si>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</si>
  <si>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</si>
  <si>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</si>
  <si>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 xml:space="preserve">Расходы бюджета - всего
          в том числе: </t>
  </si>
  <si>
    <t>200</t>
  </si>
  <si>
    <t>Прочая закупка товаров, работ и услуг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</si>
  <si>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</si>
  <si>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</si>
  <si>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</si>
  <si>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</si>
  <si>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</si>
  <si>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0412</t>
  </si>
  <si>
    <t>Другие вопросы в области национальной эконимики</t>
  </si>
  <si>
    <t>КБК</t>
  </si>
  <si>
    <t>КФСР</t>
  </si>
  <si>
    <t>КЦСР</t>
  </si>
  <si>
    <t>КВР</t>
  </si>
  <si>
    <t>ОБЩЕГОСУДАРСТВЕННЫЕ ВОПРОСЫ</t>
  </si>
  <si>
    <t>9990000000</t>
  </si>
  <si>
    <t>Прочие непрограммные мероприятия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</si>
  <si>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</si>
  <si>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</si>
  <si>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</t>
  </si>
  <si>
    <t>14</t>
  </si>
  <si>
    <t>0100000000</t>
  </si>
  <si>
    <t>Муниципальная программа "Управление муниципальным имуществом Каменского сельсовета"</t>
  </si>
  <si>
    <t>0110000000</t>
  </si>
  <si>
    <t>Подпрограмма "Содержание объектов муниципальной собственности"</t>
  </si>
  <si>
    <t>16</t>
  </si>
  <si>
    <t>Выполнение функций органами местного самоуправления в рамках подпрограммы "Содержание объектов муниципальной собственности" муниципальной прграммы "Управление муниципальным имуществом Каменского сельсовета"</t>
  </si>
  <si>
    <t>18</t>
  </si>
  <si>
    <t>0120000000</t>
  </si>
  <si>
    <t>Подпрограмма "Обеспечение реализации программы и прочие мероприятия"</t>
  </si>
  <si>
    <t>Выполнение функций органами местного самоуправления в рамках подпрограммы "Обеспечение реализации программы и прочие мероприятия" муниципальной прграммы "Управление муниципальным имуществом Каменского сельсовета"</t>
  </si>
  <si>
    <t>23</t>
  </si>
  <si>
    <t>24</t>
  </si>
  <si>
    <t>25</t>
  </si>
  <si>
    <t>800</t>
  </si>
  <si>
    <t>850</t>
  </si>
  <si>
    <t>32</t>
  </si>
  <si>
    <t>36</t>
  </si>
  <si>
    <t>37</t>
  </si>
  <si>
    <t>38</t>
  </si>
  <si>
    <t>500</t>
  </si>
  <si>
    <t>40</t>
  </si>
  <si>
    <t>43</t>
  </si>
  <si>
    <t>44</t>
  </si>
  <si>
    <t>45</t>
  </si>
  <si>
    <t>48</t>
  </si>
  <si>
    <t>52</t>
  </si>
  <si>
    <t>53</t>
  </si>
  <si>
    <t>54</t>
  </si>
  <si>
    <t>Выполнение функций казенными учреждениями в рамках подпрограммы "Обеспечение реализации программы и прочие мероприятия" муниципальной прграммы "Управление муниципальным имуществом Каменского сельсовета"</t>
  </si>
  <si>
    <t>56</t>
  </si>
  <si>
    <t>60</t>
  </si>
  <si>
    <t>64</t>
  </si>
  <si>
    <t>67</t>
  </si>
  <si>
    <t>70</t>
  </si>
  <si>
    <t>НАЦИОНАЛЬНАЯ ОБОРОНА</t>
  </si>
  <si>
    <t>74</t>
  </si>
  <si>
    <t>78</t>
  </si>
  <si>
    <t>НАЦИОНАЛЬНАЯ БЕЗОПАСНОСТЬ И ПРАВООХРАНИТЕЛЬНАЯ ДЕЯТЕЛЬНОСТЬ</t>
  </si>
  <si>
    <t>0400000000</t>
  </si>
  <si>
    <t>Муниципальная программа "Защита населения и территории Каменского сельсовета от чрезвычайных ситуаций природного и техногенного характера, профилактика терроризма и экстремизма, минимизации и ликвидации последствий проявлений терроризма и экстремизма</t>
  </si>
  <si>
    <t>81</t>
  </si>
  <si>
    <t>84</t>
  </si>
  <si>
    <t>87</t>
  </si>
  <si>
    <t>90</t>
  </si>
  <si>
    <t>НАЦИОНАЛЬНАЯ ЭКОНОМИКА</t>
  </si>
  <si>
    <t>0200000000</t>
  </si>
  <si>
    <t>Муниципальная программа " Благоустройство населенных пунктов Каменского сельсовета"</t>
  </si>
  <si>
    <t>0230000000</t>
  </si>
  <si>
    <t>Подпрограмма "Содержание и ремонт улично-дорожной сети"</t>
  </si>
  <si>
    <t>94</t>
  </si>
  <si>
    <t>96</t>
  </si>
  <si>
    <t>104</t>
  </si>
  <si>
    <t>105</t>
  </si>
  <si>
    <t>106</t>
  </si>
  <si>
    <t>109</t>
  </si>
  <si>
    <t>111</t>
  </si>
  <si>
    <t>113</t>
  </si>
  <si>
    <t>ЖИЛИЩНО-КОММУНАЛЬНОЕ ХОЗЯЙСТВО</t>
  </si>
  <si>
    <t>116</t>
  </si>
  <si>
    <t>119</t>
  </si>
  <si>
    <t>123</t>
  </si>
  <si>
    <t>126</t>
  </si>
  <si>
    <t>128</t>
  </si>
  <si>
    <t>131</t>
  </si>
  <si>
    <t>135</t>
  </si>
  <si>
    <t>138</t>
  </si>
  <si>
    <t>0210000000</t>
  </si>
  <si>
    <t>Подпрограмма "Энергосбережение и повышение энергетической эффективности"</t>
  </si>
  <si>
    <t>141</t>
  </si>
  <si>
    <t>144</t>
  </si>
  <si>
    <t>147</t>
  </si>
  <si>
    <t>150</t>
  </si>
  <si>
    <t>0220000000</t>
  </si>
  <si>
    <t>Подпрограмма "Охрана окружающей среды "</t>
  </si>
  <si>
    <t>0220067220</t>
  </si>
  <si>
    <t>Прочие расходы по благоустройству в рамках подпрограммы "Охрана окружающей среды " муниципальной программы " Благоустройство населенных пунктов Каменского сельсовета"</t>
  </si>
  <si>
    <t>153</t>
  </si>
  <si>
    <t>0240000000</t>
  </si>
  <si>
    <t>Подпрограмма "Благоустройство территорий населенных пунктов Каменского сельсовета"</t>
  </si>
  <si>
    <t>156</t>
  </si>
  <si>
    <t>159</t>
  </si>
  <si>
    <t>162</t>
  </si>
  <si>
    <t>165</t>
  </si>
  <si>
    <t>169</t>
  </si>
  <si>
    <t>171</t>
  </si>
  <si>
    <t>172</t>
  </si>
  <si>
    <t>173</t>
  </si>
  <si>
    <t>КУЛЬТУРА, КИНЕМАТОГРАФИЯ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</si>
  <si>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</si>
  <si>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</si>
  <si>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</si>
  <si>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</si>
  <si>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</si>
  <si>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</si>
  <si>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</si>
  <si>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</si>
  <si>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</si>
  <si>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9990010490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</si>
  <si>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мероприятий</t>
  </si>
  <si>
    <t>183</t>
  </si>
  <si>
    <t>184</t>
  </si>
  <si>
    <t>185</t>
  </si>
  <si>
    <t>Расходы на передачу полномочий по осуществлению части переданных полномочий учреждений культуры в рамках непрограммных мероприятий</t>
  </si>
  <si>
    <t>186</t>
  </si>
  <si>
    <t>187</t>
  </si>
  <si>
    <t>188</t>
  </si>
  <si>
    <t>999006741Б</t>
  </si>
  <si>
    <t>Обеспечение деятельности библиотек в рамках непрограммных мероприятий</t>
  </si>
  <si>
    <t>189</t>
  </si>
  <si>
    <t>190</t>
  </si>
  <si>
    <t>191</t>
  </si>
  <si>
    <t>999006741К</t>
  </si>
  <si>
    <t>Обеспечение деятельности подведомственных учреждений культуры в рамках непрограммных мероприятий</t>
  </si>
  <si>
    <t>192</t>
  </si>
  <si>
    <t>193</t>
  </si>
  <si>
    <t>194</t>
  </si>
  <si>
    <t>СОЦИАЛЬНАЯ ПОЛИТИКА</t>
  </si>
  <si>
    <t>195</t>
  </si>
  <si>
    <t>196</t>
  </si>
  <si>
    <t>197</t>
  </si>
  <si>
    <t>198</t>
  </si>
  <si>
    <t>300</t>
  </si>
  <si>
    <t>199</t>
  </si>
  <si>
    <t>310</t>
  </si>
  <si>
    <t>201</t>
  </si>
  <si>
    <t>202</t>
  </si>
  <si>
    <t>203</t>
  </si>
  <si>
    <t>204</t>
  </si>
  <si>
    <t>205</t>
  </si>
  <si>
    <t>206</t>
  </si>
  <si>
    <t>Расходы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 в рамках подпрограммы "Содержание и ремонт улично-дорожной сети" муниципальной программы "Бла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</si>
  <si>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и ремонт улично-дорожной сети" муниципальной программы "Благоустройство населенных пунктов</t>
  </si>
  <si>
    <t>Расходы на передачу полномочий по финансированию части расходов по организации в границах поселения электро-, тепло-, газо- и водоснобжения населения, водоотведения, снабжения населения топливом, в соответствии с заключенными соглашениями в рамках непрогр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</si>
  <si>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непрограммных мероприят</t>
  </si>
  <si>
    <t>Бюджетные назначения 2019 год, руб</t>
  </si>
  <si>
    <t xml:space="preserve">          в том числе: 
НАЛОГОВЫЕ И НЕНАЛОГОВЫЕ ДОХОДЫ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</si>
  <si>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</si>
  <si>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</si>
  <si>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</si>
  <si>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</si>
  <si>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</si>
  <si>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</si>
  <si>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</si>
  <si>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</si>
  <si>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ОКАЗАНИЯ ПЛАТНЫХ УСЛУГ И КОМПЕНСАЦИИ ЗАТРАТ ГОСУДАРСТВА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</si>
  <si>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</si>
  <si>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</si>
  <si>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</si>
  <si>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</si>
  <si>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</si>
  <si>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</si>
  <si>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</si>
  <si>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</si>
  <si>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</si>
  <si>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</si>
  <si>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</si>
  <si>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</si>
  <si>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</si>
  <si>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000 2 02 49999 00 0000 150</t>
  </si>
  <si>
    <t>000 2 02 49999 10 0000 150</t>
  </si>
  <si>
    <t xml:space="preserve"> Доходы бюджета Каменского сельсовета за 2019год</t>
  </si>
  <si>
    <t>процент исполнения,%</t>
  </si>
  <si>
    <t>Исполнено 2019 год, руб</t>
  </si>
  <si>
    <t xml:space="preserve"> Расходы бюджета Каменского сельсовета за 2019 год</t>
  </si>
  <si>
    <t>Резервные фонды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</si>
  <si>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</si>
  <si>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</si>
  <si>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</si>
  <si>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</si>
  <si>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Другие вопросы в области культуры, кинематографии</t>
  </si>
  <si>
    <t>000 0804 0000000000 000</t>
  </si>
  <si>
    <t>000 0804 0000000000 500</t>
  </si>
  <si>
    <t>000 0804 0000000000 540</t>
  </si>
  <si>
    <t>Исполнено 2019 год, руб.</t>
  </si>
  <si>
    <t>бюджетные назначения 2019 год, руб.</t>
  </si>
  <si>
    <t>Процент исполнения, %</t>
  </si>
  <si>
    <t>0120010230</t>
  </si>
  <si>
    <t>0120010380</t>
  </si>
  <si>
    <t>0210010230</t>
  </si>
  <si>
    <t>0220067400</t>
  </si>
  <si>
    <t>Организация и содержание мест захоронения в рамках подпрограммы "Охрана окружающей среды " муниципальной программы " Благоустройство населенных пунктов Каменского сельсовета"</t>
  </si>
  <si>
    <t>0230075090</t>
  </si>
  <si>
    <t>02300S5090</t>
  </si>
  <si>
    <t>023R374920</t>
  </si>
  <si>
    <t>Субсидии на реализацию мероприятий, направленных на повышение безопасности дорожного движения</t>
  </si>
  <si>
    <t>Прочие расходы по благоустройству территорий поселений, в рамках подпрограммы "Благоустройство территорий населенных пунктов Каменского сельсовета" муниципальной программы "Благоустройство территорий Каменского сельсовета"</t>
  </si>
  <si>
    <t>0804</t>
  </si>
  <si>
    <t>9990010230</t>
  </si>
  <si>
    <t>9990010380</t>
  </si>
  <si>
    <t>9990067370</t>
  </si>
  <si>
    <t>Резервные фонды местных администраций в рамках непрограммных мероприятий</t>
  </si>
  <si>
    <t>0111</t>
  </si>
  <si>
    <t>870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</si>
  <si>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</si>
  <si>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</si>
  <si>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</si>
  <si>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</si>
  <si>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</si>
  <si>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</si>
  <si>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</si>
  <si>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</si>
  <si>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</si>
  <si>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</si>
  <si>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</si>
  <si>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</si>
  <si>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</si>
  <si>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</si>
  <si>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</si>
  <si>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</si>
  <si>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</si>
  <si>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</si>
  <si>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</si>
  <si>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</si>
  <si>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</si>
  <si>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</si>
  <si>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</si>
  <si>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</si>
  <si>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</si>
  <si>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</si>
  <si>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9990075710</t>
  </si>
  <si>
    <t>233</t>
  </si>
  <si>
    <t>234</t>
  </si>
  <si>
    <t>235</t>
  </si>
  <si>
    <t>236</t>
  </si>
  <si>
    <t>237</t>
  </si>
  <si>
    <t>238</t>
  </si>
  <si>
    <t>239</t>
  </si>
  <si>
    <t>241</t>
  </si>
  <si>
    <t>99900S5710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</si>
  <si>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</si>
  <si>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</si>
  <si>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</si>
  <si>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</si>
  <si>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</si>
  <si>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</si>
  <si>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</si>
  <si>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</si>
  <si>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</si>
  <si>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</si>
  <si>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Средства на повышение минимальных размеров окладов (должностных окладов), ставок заработной платыработников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</si>
  <si>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</si>
  <si>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и ремонт улично-дорожной сети" муниципальной программы "Благоустройство на</t>
  </si>
  <si>
    <t>Софинансирование расходов на капитальный ремонт и ремонт автомобильных дорог общего пользования местного значения за счет средств местного бюджета в рамках подпрограммы "Содержание и ремонт улично-дорожной сети" муниципальной программы "Благоустройство на</t>
  </si>
  <si>
    <t xml:space="preserve"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</t>
  </si>
  <si>
    <t>Софинансирование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</t>
  </si>
  <si>
    <t>Бюджетные назначения 2019 год, руб.</t>
  </si>
  <si>
    <t>Ведомственная структура расходов бюджета сельсовета на 2019 год</t>
  </si>
  <si>
    <t xml:space="preserve">Распределение бюджетных ассигнований бюджета сельсовета по разделам и 
подразделам классификации расходов бюджетов Российской Федерации
на 2019 год </t>
  </si>
  <si>
    <t>к годовому отчету за 2019г № 7/17 от  16.07.2020</t>
  </si>
  <si>
    <t>Приложение 2</t>
  </si>
  <si>
    <t>Приложение 3</t>
  </si>
  <si>
    <t xml:space="preserve">К годовому отчету за 2019г №7/17 от   16.07.2020  </t>
  </si>
  <si>
    <t xml:space="preserve">к  годовому отчету за 2019г  № 7/17        от 16.07.2020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</si>
</sst>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.00"/>
    <numFmt numFmtId="165" formatCode="[$-10419]###\ ###\ ###\ ###\ ##0.00"/>
    <numFmt numFmtId="166" formatCode="?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1" fillId="0" borderId="0"/>
  </cellStyleXfs>
  <cellXfs count="90">
    <xf numFmtId="0" fontId="0" fillId="0" borderId="0" xfId="0" applyFont="1" applyFill="1" applyBorder="1"/>
    <xf numFmtId="0" fontId="3" fillId="0" borderId="0" xfId="2" applyNumberFormat="1" applyFont="1" applyFill="1" applyAlignment="1">
      <alignment horizontal="left" vertical="top"/>
    </xf>
    <xf numFmtId="0" fontId="5" fillId="0" borderId="0" xfId="3" applyNumberFormat="1" applyFont="1"/>
    <xf numFmtId="0" fontId="3" fillId="0" borderId="0" xfId="3" applyNumberFormat="1" applyFont="1" applyFill="1" applyAlignment="1">
      <alignment vertical="top" wrapText="1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vertical="top"/>
    </xf>
    <xf numFmtId="0" fontId="6" fillId="0" borderId="0" xfId="5" applyNumberFormat="1" applyFont="1" applyFill="1" applyAlignment="1">
      <alignment horizontal="right"/>
    </xf>
    <xf numFmtId="0" fontId="6" fillId="0" borderId="0" xfId="5" applyNumberFormat="1" applyFont="1" applyFill="1" applyAlignment="1">
      <alignment horizontal="center"/>
    </xf>
    <xf numFmtId="0" fontId="7" fillId="0" borderId="0" xfId="2" applyNumberFormat="1" applyFont="1" applyFill="1" applyAlignment="1">
      <alignment horizontal="right"/>
    </xf>
    <xf numFmtId="0" fontId="3" fillId="0" borderId="7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/>
    <xf numFmtId="0" fontId="3" fillId="0" borderId="7" xfId="2" applyNumberFormat="1" applyFont="1" applyFill="1" applyBorder="1" applyAlignment="1">
      <alignment horizontal="center" vertical="top"/>
    </xf>
    <xf numFmtId="0" fontId="3" fillId="0" borderId="7" xfId="2" applyNumberFormat="1" applyFont="1" applyFill="1" applyBorder="1" applyAlignment="1">
      <alignment horizontal="center"/>
    </xf>
    <xf numFmtId="0" fontId="3" fillId="0" borderId="7" xfId="2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horizontal="right" vertical="center" wrapText="1"/>
    </xf>
    <xf numFmtId="0" fontId="3" fillId="0" borderId="7" xfId="2" applyNumberFormat="1" applyFont="1" applyFill="1" applyBorder="1" applyAlignment="1">
      <alignment horizontal="center" vertical="top" wrapText="1"/>
    </xf>
    <xf numFmtId="49" fontId="3" fillId="0" borderId="7" xfId="2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right"/>
    </xf>
    <xf numFmtId="0" fontId="4" fillId="0" borderId="0" xfId="2" applyNumberFormat="1" applyFont="1" applyAlignment="1">
      <alignment vertical="top"/>
    </xf>
    <xf numFmtId="0" fontId="4" fillId="0" borderId="0" xfId="2" applyNumberFormat="1" applyFont="1"/>
    <xf numFmtId="2" fontId="3" fillId="0" borderId="7" xfId="0" applyNumberFormat="1" applyFont="1" applyFill="1" applyBorder="1" applyAlignment="1">
      <alignment horizontal="right" vertical="center" wrapText="1"/>
    </xf>
    <xf numFmtId="0" fontId="3" fillId="0" borderId="0" xfId="4" applyNumberFormat="1" applyFont="1" applyFill="1" applyAlignment="1">
      <alignment horizontal="left" wrapText="1"/>
    </xf>
    <xf numFmtId="0" fontId="3" fillId="0" borderId="0" xfId="0" applyFont="1" applyFill="1" applyBorder="1"/>
    <xf numFmtId="0" fontId="8" fillId="0" borderId="2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center" wrapText="1" readingOrder="1"/>
    </xf>
    <xf numFmtId="164" fontId="8" fillId="0" borderId="1" xfId="1" applyNumberFormat="1" applyFont="1" applyFill="1" applyBorder="1" applyAlignment="1">
      <alignment horizontal="right" wrapText="1" readingOrder="1"/>
    </xf>
    <xf numFmtId="0" fontId="3" fillId="0" borderId="0" xfId="0" applyFont="1" applyFill="1" applyBorder="1"/>
    <xf numFmtId="0" fontId="8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0" borderId="0" xfId="0" applyFont="1" applyFill="1" applyBorder="1"/>
    <xf numFmtId="0" fontId="8" fillId="0" borderId="0" xfId="1" applyNumberFormat="1" applyFont="1" applyFill="1" applyBorder="1" applyAlignment="1">
      <alignment horizontal="left" wrapText="1" readingOrder="1"/>
    </xf>
    <xf numFmtId="0" fontId="10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/>
    <xf numFmtId="0" fontId="12" fillId="0" borderId="11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wrapText="1" readingOrder="1"/>
    </xf>
    <xf numFmtId="164" fontId="12" fillId="0" borderId="1" xfId="1" applyNumberFormat="1" applyFont="1" applyFill="1" applyBorder="1" applyAlignment="1">
      <alignment horizontal="right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2" fillId="0" borderId="4" xfId="1" applyNumberFormat="1" applyFont="1" applyFill="1" applyBorder="1" applyAlignment="1">
      <alignment horizontal="center" vertical="center" wrapText="1" readingOrder="1"/>
    </xf>
    <xf numFmtId="0" fontId="12" fillId="0" borderId="12" xfId="1" applyNumberFormat="1" applyFont="1" applyFill="1" applyBorder="1" applyAlignment="1">
      <alignment horizontal="center" vertical="center" wrapText="1" readingOrder="1"/>
    </xf>
    <xf numFmtId="164" fontId="12" fillId="0" borderId="8" xfId="1" applyNumberFormat="1" applyFont="1" applyFill="1" applyBorder="1" applyAlignment="1">
      <alignment horizontal="right" wrapText="1" readingOrder="1"/>
    </xf>
    <xf numFmtId="0" fontId="12" fillId="0" borderId="8" xfId="1" applyNumberFormat="1" applyFont="1" applyFill="1" applyBorder="1" applyAlignment="1">
      <alignment horizontal="right" wrapText="1" readingOrder="1"/>
    </xf>
    <xf numFmtId="164" fontId="12" fillId="0" borderId="7" xfId="1" applyNumberFormat="1" applyFont="1" applyFill="1" applyBorder="1" applyAlignment="1">
      <alignment horizontal="right" wrapText="1" readingOrder="1"/>
    </xf>
    <xf numFmtId="0" fontId="3" fillId="0" borderId="0" xfId="0" applyFont="1" applyFill="1" applyBorder="1"/>
    <xf numFmtId="0" fontId="8" fillId="0" borderId="1" xfId="1" applyNumberFormat="1" applyFont="1" applyFill="1" applyBorder="1" applyAlignment="1">
      <alignment horizontal="left" vertical="center" wrapText="1" readingOrder="1"/>
    </xf>
    <xf numFmtId="0" fontId="3" fillId="0" borderId="7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right" wrapText="1" readingOrder="1"/>
    </xf>
    <xf numFmtId="2" fontId="3" fillId="0" borderId="7" xfId="1" applyNumberFormat="1" applyFont="1" applyFill="1" applyBorder="1" applyAlignment="1">
      <alignment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/>
    </xf>
    <xf numFmtId="49" fontId="2" fillId="0" borderId="10" xfId="6" applyNumberFormat="1" applyFont="1" applyBorder="1" applyAlignment="1" applyProtection="1">
      <alignment horizontal="center" vertical="top" wrapText="1"/>
    </xf>
    <xf numFmtId="49" fontId="2" fillId="0" borderId="10" xfId="6" applyNumberFormat="1" applyFont="1" applyBorder="1" applyAlignment="1" applyProtection="1">
      <alignment horizontal="left" vertical="top" wrapText="1"/>
    </xf>
    <xf numFmtId="4" fontId="2" fillId="0" borderId="10" xfId="6" applyNumberFormat="1" applyFont="1" applyBorder="1" applyAlignment="1" applyProtection="1">
      <alignment horizontal="right" vertical="top" wrapText="1"/>
    </xf>
    <xf numFmtId="4" fontId="2" fillId="0" borderId="7" xfId="6" applyNumberFormat="1" applyFont="1" applyBorder="1" applyAlignment="1" applyProtection="1">
      <alignment horizontal="right" vertical="top" wrapText="1"/>
    </xf>
    <xf numFmtId="49" fontId="2" fillId="0" borderId="7" xfId="6" applyNumberFormat="1" applyFont="1" applyBorder="1" applyAlignment="1" applyProtection="1">
      <alignment horizontal="center"/>
    </xf>
    <xf numFmtId="49" fontId="2" fillId="0" borderId="7" xfId="6" applyNumberFormat="1" applyFont="1" applyBorder="1" applyAlignment="1" applyProtection="1">
      <alignment horizontal="left"/>
    </xf>
    <xf numFmtId="4" fontId="2" fillId="0" borderId="7" xfId="6" applyNumberFormat="1" applyFont="1" applyBorder="1" applyAlignment="1" applyProtection="1">
      <alignment horizontal="right" wrapText="1"/>
    </xf>
    <xf numFmtId="49" fontId="2" fillId="0" borderId="7" xfId="6" applyNumberFormat="1" applyFont="1" applyBorder="1" applyAlignment="1" applyProtection="1">
      <alignment horizontal="center" vertical="top" wrapText="1"/>
    </xf>
    <xf numFmtId="49" fontId="2" fillId="0" borderId="7" xfId="6" applyNumberFormat="1" applyFont="1" applyBorder="1" applyAlignment="1" applyProtection="1">
      <alignment horizontal="left" vertical="top" wrapText="1"/>
    </xf>
    <xf numFmtId="166" fontId="2" fillId="0" borderId="7" xfId="6" applyNumberFormat="1" applyFont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 shrinkToFi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8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right" wrapText="1" readingOrder="1"/>
    </xf>
    <xf numFmtId="0" fontId="3" fillId="0" borderId="9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3" fillId="0" borderId="13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wrapText="1" shrinkToFit="1"/>
    </xf>
    <xf numFmtId="49" fontId="2" fillId="0" borderId="3" xfId="6" applyNumberFormat="1" applyFont="1" applyBorder="1" applyAlignment="1" applyProtection="1">
      <alignment horizontal="center" vertical="center" wrapText="1"/>
    </xf>
    <xf numFmtId="49" fontId="2" fillId="0" borderId="6" xfId="6" applyNumberFormat="1" applyFont="1" applyBorder="1" applyAlignment="1" applyProtection="1">
      <alignment horizontal="center" vertical="center" wrapText="1"/>
    </xf>
    <xf numFmtId="49" fontId="2" fillId="0" borderId="4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0" xfId="4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Alignment="1">
      <alignment horizontal="left" wrapText="1"/>
    </xf>
  </cellXfs>
  <cellStyles count="7">
    <cellStyle name="Normal" xfId="1"/>
    <cellStyle name="Обычный" xfId="0" builtinId="0"/>
    <cellStyle name="Обычный_Доходы 2014-2016-2.Первоманскxls" xfId="3"/>
    <cellStyle name="Обычный_Изменения на 29.10.2008" xfId="5"/>
    <cellStyle name="Обычный_Прил4" xfId="6"/>
    <cellStyle name="Обычный_приложения 1,3,5,6,7,8,13,14" xfId="4"/>
    <cellStyle name="Обычный_расходы (ФУНК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Normal="100" workbookViewId="0">
      <selection activeCell="A4" sqref="A4"/>
    </sheetView>
  </sheetViews>
  <sheetFormatPr defaultRowHeight="12.75" x14ac:dyDescent="0.2"/>
  <cols>
    <col min="1" max="1" width="56" style="23" customWidth="1"/>
    <col min="2" max="2" width="6.28515625" style="23" customWidth="1"/>
    <col min="3" max="3" width="26.85546875" style="23" customWidth="1"/>
    <col min="4" max="4" width="15.28515625" style="23" customWidth="1"/>
    <col min="5" max="5" width="15.140625" style="23" customWidth="1"/>
    <col min="6" max="6" width="10" style="23" customWidth="1"/>
    <col min="7" max="7" width="10.140625" style="23" customWidth="1"/>
    <col min="8" max="16384" width="9.140625" style="23"/>
  </cols>
  <sheetData>
    <row r="1" spans="1:7" ht="19.5" customHeight="1" x14ac:dyDescent="0.2">
      <c r="D1" s="72" t="s">
        <v>365</v>
      </c>
      <c r="E1" s="72"/>
    </row>
    <row r="2" spans="1:7" ht="24" customHeight="1" x14ac:dyDescent="0.2">
      <c r="D2" s="73" t="s">
        <v>687</v>
      </c>
      <c r="E2" s="73"/>
      <c r="F2" s="73"/>
    </row>
    <row r="3" spans="1:7" x14ac:dyDescent="0.2">
      <c r="A3" s="69" t="s">
        <v>366</v>
      </c>
      <c r="B3" s="70"/>
      <c r="C3" s="70"/>
      <c r="D3" s="70"/>
      <c r="E3" s="71" t="s">
        <v>0</v>
      </c>
      <c r="F3" s="70"/>
      <c r="G3" s="70"/>
    </row>
    <row r="4" spans="1:7" ht="38.25" x14ac:dyDescent="0.2">
      <c r="A4" s="24" t="s">
        <v>1</v>
      </c>
      <c r="B4" s="24" t="s">
        <v>2</v>
      </c>
      <c r="C4" s="24" t="s">
        <v>195</v>
      </c>
      <c r="D4" s="25" t="s">
        <v>573</v>
      </c>
      <c r="E4" s="25" t="s">
        <v>218</v>
      </c>
      <c r="F4" s="25" t="s">
        <v>217</v>
      </c>
    </row>
    <row r="5" spans="1:7" x14ac:dyDescent="0.2">
      <c r="A5" s="25" t="s">
        <v>4</v>
      </c>
      <c r="B5" s="25" t="s">
        <v>5</v>
      </c>
      <c r="C5" s="25" t="s">
        <v>6</v>
      </c>
      <c r="D5" s="25" t="s">
        <v>7</v>
      </c>
      <c r="E5" s="25" t="s">
        <v>9</v>
      </c>
      <c r="F5" s="25" t="s">
        <v>8</v>
      </c>
    </row>
    <row r="6" spans="1:7" x14ac:dyDescent="0.2">
      <c r="A6" s="26" t="s">
        <v>196</v>
      </c>
      <c r="B6" s="27">
        <v>500</v>
      </c>
      <c r="C6" s="27" t="s">
        <v>11</v>
      </c>
      <c r="D6" s="28">
        <f>D7</f>
        <v>210319.33</v>
      </c>
      <c r="E6" s="28">
        <f>E7</f>
        <v>173197.48</v>
      </c>
      <c r="F6" s="28">
        <f>E6/D6*100</f>
        <v>82.349767850629803</v>
      </c>
    </row>
    <row r="7" spans="1:7" ht="13.5" customHeight="1" x14ac:dyDescent="0.2">
      <c r="A7" s="26" t="s">
        <v>197</v>
      </c>
      <c r="B7" s="27">
        <v>700</v>
      </c>
      <c r="C7" s="27" t="s">
        <v>198</v>
      </c>
      <c r="D7" s="28">
        <f>D8</f>
        <v>210319.33</v>
      </c>
      <c r="E7" s="28">
        <f>E8</f>
        <v>173197.48</v>
      </c>
      <c r="F7" s="28">
        <f t="shared" ref="F7:F16" si="0">E7/D7*100</f>
        <v>82.349767850629803</v>
      </c>
    </row>
    <row r="8" spans="1:7" x14ac:dyDescent="0.2">
      <c r="A8" s="26" t="s">
        <v>199</v>
      </c>
      <c r="B8" s="27">
        <v>700</v>
      </c>
      <c r="C8" s="27" t="s">
        <v>200</v>
      </c>
      <c r="D8" s="28">
        <v>210319.33</v>
      </c>
      <c r="E8" s="28">
        <v>173197.48</v>
      </c>
      <c r="F8" s="28">
        <f t="shared" si="0"/>
        <v>82.349767850629803</v>
      </c>
    </row>
    <row r="9" spans="1:7" ht="16.5" customHeight="1" x14ac:dyDescent="0.2">
      <c r="A9" s="26" t="s">
        <v>201</v>
      </c>
      <c r="B9" s="27">
        <v>710</v>
      </c>
      <c r="C9" s="27" t="s">
        <v>202</v>
      </c>
      <c r="D9" s="28">
        <f t="shared" ref="D9:E11" si="1">D10</f>
        <v>-13561883.449999999</v>
      </c>
      <c r="E9" s="28">
        <f t="shared" si="1"/>
        <v>-13529850.810000001</v>
      </c>
      <c r="F9" s="28">
        <f t="shared" si="0"/>
        <v>99.763803898491716</v>
      </c>
    </row>
    <row r="10" spans="1:7" ht="15.75" customHeight="1" x14ac:dyDescent="0.2">
      <c r="A10" s="26" t="s">
        <v>203</v>
      </c>
      <c r="B10" s="27">
        <v>710</v>
      </c>
      <c r="C10" s="27" t="s">
        <v>204</v>
      </c>
      <c r="D10" s="28">
        <f t="shared" si="1"/>
        <v>-13561883.449999999</v>
      </c>
      <c r="E10" s="28">
        <f t="shared" si="1"/>
        <v>-13529850.810000001</v>
      </c>
      <c r="F10" s="28">
        <f t="shared" si="0"/>
        <v>99.763803898491716</v>
      </c>
    </row>
    <row r="11" spans="1:7" ht="16.5" customHeight="1" x14ac:dyDescent="0.2">
      <c r="A11" s="26" t="s">
        <v>205</v>
      </c>
      <c r="B11" s="27">
        <v>710</v>
      </c>
      <c r="C11" s="27" t="s">
        <v>206</v>
      </c>
      <c r="D11" s="28">
        <f t="shared" si="1"/>
        <v>-13561883.449999999</v>
      </c>
      <c r="E11" s="28">
        <f t="shared" si="1"/>
        <v>-13529850.810000001</v>
      </c>
      <c r="F11" s="28">
        <f t="shared" si="0"/>
        <v>99.763803898491716</v>
      </c>
    </row>
    <row r="12" spans="1:7" ht="25.5" x14ac:dyDescent="0.2">
      <c r="A12" s="26" t="s">
        <v>207</v>
      </c>
      <c r="B12" s="27">
        <v>710</v>
      </c>
      <c r="C12" s="27" t="s">
        <v>208</v>
      </c>
      <c r="D12" s="28">
        <v>-13561883.449999999</v>
      </c>
      <c r="E12" s="28">
        <v>-13529850.810000001</v>
      </c>
      <c r="F12" s="28">
        <f t="shared" si="0"/>
        <v>99.763803898491716</v>
      </c>
    </row>
    <row r="13" spans="1:7" ht="16.5" customHeight="1" x14ac:dyDescent="0.2">
      <c r="A13" s="26" t="s">
        <v>209</v>
      </c>
      <c r="B13" s="27">
        <v>720</v>
      </c>
      <c r="C13" s="27" t="s">
        <v>210</v>
      </c>
      <c r="D13" s="28">
        <f t="shared" ref="D13:E15" si="2">D14</f>
        <v>13772202.779999999</v>
      </c>
      <c r="E13" s="28">
        <f t="shared" si="2"/>
        <v>13703048.289999999</v>
      </c>
      <c r="F13" s="28">
        <f t="shared" si="0"/>
        <v>99.497869069278977</v>
      </c>
    </row>
    <row r="14" spans="1:7" ht="15" customHeight="1" x14ac:dyDescent="0.2">
      <c r="A14" s="26" t="s">
        <v>211</v>
      </c>
      <c r="B14" s="27">
        <v>720</v>
      </c>
      <c r="C14" s="27" t="s">
        <v>212</v>
      </c>
      <c r="D14" s="28">
        <f t="shared" si="2"/>
        <v>13772202.779999999</v>
      </c>
      <c r="E14" s="28">
        <f t="shared" si="2"/>
        <v>13703048.289999999</v>
      </c>
      <c r="F14" s="28">
        <f t="shared" si="0"/>
        <v>99.497869069278977</v>
      </c>
    </row>
    <row r="15" spans="1:7" ht="15.75" customHeight="1" x14ac:dyDescent="0.2">
      <c r="A15" s="26" t="s">
        <v>213</v>
      </c>
      <c r="B15" s="27">
        <v>720</v>
      </c>
      <c r="C15" s="27" t="s">
        <v>214</v>
      </c>
      <c r="D15" s="28">
        <f t="shared" si="2"/>
        <v>13772202.779999999</v>
      </c>
      <c r="E15" s="28">
        <f t="shared" si="2"/>
        <v>13703048.289999999</v>
      </c>
      <c r="F15" s="28">
        <f t="shared" si="0"/>
        <v>99.497869069278977</v>
      </c>
    </row>
    <row r="16" spans="1:7" ht="33.75" customHeight="1" x14ac:dyDescent="0.2">
      <c r="A16" s="26" t="s">
        <v>215</v>
      </c>
      <c r="B16" s="27">
        <v>720</v>
      </c>
      <c r="C16" s="27" t="s">
        <v>216</v>
      </c>
      <c r="D16" s="28">
        <v>13772202.779999999</v>
      </c>
      <c r="E16" s="28">
        <v>13703048.289999999</v>
      </c>
      <c r="F16" s="28">
        <f t="shared" si="0"/>
        <v>99.497869069278977</v>
      </c>
    </row>
  </sheetData>
  <mergeCells count="4">
    <mergeCell ref="A3:D3"/>
    <mergeCell ref="E3:G3"/>
    <mergeCell ref="D1:E1"/>
    <mergeCell ref="D2:F2"/>
  </mergeCells>
  <pageMargins left="0.19685039370078741" right="0.19685039370078741" top="0.19685039370078741" bottom="0.47244094488188981" header="0.19685039370078741" footer="0.19685039370078741"/>
  <pageSetup paperSize="8" scale="96" orientation="portrait" horizontalDpi="300" verticalDpi="300" r:id="rId1"/>
  <headerFooter alignWithMargins="0">
    <oddFooter>&amp;L&amp;"Arial,Regular"&amp;8 - 3 -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2"/>
  <sheetViews>
    <sheetView showGridLines="0" zoomScaleNormal="100" workbookViewId="0">
      <selection activeCell="B7" sqref="B7"/>
    </sheetView>
  </sheetViews>
  <sheetFormatPr defaultRowHeight="12.75" x14ac:dyDescent="0.2"/>
  <cols>
    <col min="1" max="1" width="74.5703125" style="23" customWidth="1"/>
    <col min="2" max="2" width="26.85546875" style="23" customWidth="1"/>
    <col min="3" max="3" width="15" style="23" customWidth="1"/>
    <col min="4" max="4" width="14.7109375" style="23" customWidth="1"/>
    <col min="5" max="5" width="13.85546875" style="37" customWidth="1"/>
    <col min="6" max="16384" width="9.140625" style="23"/>
  </cols>
  <sheetData>
    <row r="1" spans="1:48" x14ac:dyDescent="0.2">
      <c r="A1" s="33" t="s">
        <v>0</v>
      </c>
    </row>
    <row r="2" spans="1:48" x14ac:dyDescent="0.2">
      <c r="A2" s="33" t="s">
        <v>0</v>
      </c>
      <c r="C2" s="74" t="s">
        <v>688</v>
      </c>
      <c r="D2" s="74"/>
    </row>
    <row r="3" spans="1:48" x14ac:dyDescent="0.2">
      <c r="A3" s="33" t="s">
        <v>0</v>
      </c>
      <c r="C3" s="74"/>
      <c r="D3" s="74"/>
    </row>
    <row r="4" spans="1:48" x14ac:dyDescent="0.2">
      <c r="A4" s="30" t="s">
        <v>0</v>
      </c>
      <c r="B4" s="36"/>
      <c r="C4" s="74"/>
      <c r="D4" s="74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x14ac:dyDescent="0.2">
      <c r="A5" s="33"/>
      <c r="B5" s="36"/>
      <c r="D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</row>
    <row r="6" spans="1:48" x14ac:dyDescent="0.2">
      <c r="A6" s="33"/>
      <c r="B6" s="66"/>
      <c r="C6" s="67" t="s">
        <v>687</v>
      </c>
      <c r="D6" s="6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x14ac:dyDescent="0.2">
      <c r="A7" s="33"/>
      <c r="B7" s="66"/>
      <c r="C7" s="67"/>
      <c r="D7" s="6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</row>
    <row r="8" spans="1:48" x14ac:dyDescent="0.2">
      <c r="A8" s="33"/>
      <c r="B8" s="66"/>
      <c r="C8" s="67"/>
      <c r="D8" s="6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9" spans="1:48" x14ac:dyDescent="0.2">
      <c r="A9" s="33" t="s">
        <v>0</v>
      </c>
    </row>
    <row r="10" spans="1:48" x14ac:dyDescent="0.2">
      <c r="A10" s="64" t="s">
        <v>599</v>
      </c>
    </row>
    <row r="12" spans="1:48" s="34" customFormat="1" ht="38.25" x14ac:dyDescent="0.2">
      <c r="A12" s="41" t="s">
        <v>1</v>
      </c>
      <c r="B12" s="41" t="s">
        <v>3</v>
      </c>
      <c r="C12" s="41" t="s">
        <v>573</v>
      </c>
      <c r="D12" s="42" t="s">
        <v>601</v>
      </c>
      <c r="E12" s="41" t="s">
        <v>600</v>
      </c>
    </row>
    <row r="13" spans="1:48" s="34" customFormat="1" x14ac:dyDescent="0.2">
      <c r="A13" s="38" t="s">
        <v>4</v>
      </c>
      <c r="B13" s="38">
        <v>2</v>
      </c>
      <c r="C13" s="38">
        <v>3</v>
      </c>
      <c r="D13" s="43">
        <v>4</v>
      </c>
      <c r="E13" s="41">
        <v>5</v>
      </c>
    </row>
    <row r="14" spans="1:48" s="34" customFormat="1" x14ac:dyDescent="0.2">
      <c r="A14" s="26" t="s">
        <v>10</v>
      </c>
      <c r="B14" s="39" t="s">
        <v>11</v>
      </c>
      <c r="C14" s="40">
        <v>13561883.449999999</v>
      </c>
      <c r="D14" s="44">
        <v>13529850.810000001</v>
      </c>
      <c r="E14" s="46">
        <f>D14/C14*100</f>
        <v>99.763803898491716</v>
      </c>
    </row>
    <row r="15" spans="1:48" s="34" customFormat="1" ht="25.5" x14ac:dyDescent="0.2">
      <c r="A15" s="26" t="s">
        <v>574</v>
      </c>
      <c r="B15" s="39" t="s">
        <v>12</v>
      </c>
      <c r="C15" s="40">
        <v>2517572.3199999998</v>
      </c>
      <c r="D15" s="44">
        <v>2485539.6800000002</v>
      </c>
      <c r="E15" s="46">
        <f t="shared" ref="E15:E70" si="0">D15/C15*100</f>
        <v>98.727637742696515</v>
      </c>
    </row>
    <row r="16" spans="1:48" s="34" customFormat="1" x14ac:dyDescent="0.2">
      <c r="A16" s="26" t="s">
        <v>13</v>
      </c>
      <c r="B16" s="39" t="s">
        <v>14</v>
      </c>
      <c r="C16" s="40">
        <v>215285.5</v>
      </c>
      <c r="D16" s="44">
        <v>200534.44</v>
      </c>
      <c r="E16" s="46">
        <f t="shared" si="0"/>
        <v>93.148140492508787</v>
      </c>
    </row>
    <row r="17" spans="1:5" s="34" customFormat="1" x14ac:dyDescent="0.2">
      <c r="A17" s="26" t="s">
        <v>15</v>
      </c>
      <c r="B17" s="39" t="s">
        <v>16</v>
      </c>
      <c r="C17" s="40">
        <v>215285.5</v>
      </c>
      <c r="D17" s="44">
        <v>200534.44</v>
      </c>
      <c r="E17" s="46">
        <f t="shared" si="0"/>
        <v>93.148140492508787</v>
      </c>
    </row>
    <row r="18" spans="1:5" s="34" customFormat="1" ht="51" x14ac:dyDescent="0.2">
      <c r="A18" s="26" t="s">
        <v>17</v>
      </c>
      <c r="B18" s="39" t="s">
        <v>18</v>
      </c>
      <c r="C18" s="40">
        <v>214316.29</v>
      </c>
      <c r="D18" s="44">
        <v>199565.23</v>
      </c>
      <c r="E18" s="46">
        <f t="shared" si="0"/>
        <v>93.117154090340023</v>
      </c>
    </row>
    <row r="19" spans="1:5" s="34" customFormat="1" ht="63.75" x14ac:dyDescent="0.2">
      <c r="A19" s="26" t="s">
        <v>406</v>
      </c>
      <c r="B19" s="39" t="s">
        <v>407</v>
      </c>
      <c r="C19" s="40">
        <v>-566.08000000000004</v>
      </c>
      <c r="D19" s="44">
        <v>-566.08000000000004</v>
      </c>
      <c r="E19" s="46">
        <f t="shared" si="0"/>
        <v>100</v>
      </c>
    </row>
    <row r="20" spans="1:5" s="34" customFormat="1" ht="25.5" x14ac:dyDescent="0.2">
      <c r="A20" s="26" t="s">
        <v>19</v>
      </c>
      <c r="B20" s="39" t="s">
        <v>20</v>
      </c>
      <c r="C20" s="40">
        <v>1535.29</v>
      </c>
      <c r="D20" s="44">
        <v>1535.29</v>
      </c>
      <c r="E20" s="46">
        <f t="shared" si="0"/>
        <v>100</v>
      </c>
    </row>
    <row r="21" spans="1:5" s="34" customFormat="1" ht="25.5" x14ac:dyDescent="0.2">
      <c r="A21" s="26" t="s">
        <v>21</v>
      </c>
      <c r="B21" s="39" t="s">
        <v>22</v>
      </c>
      <c r="C21" s="40">
        <v>207500</v>
      </c>
      <c r="D21" s="44">
        <v>231253.89</v>
      </c>
      <c r="E21" s="46">
        <f t="shared" si="0"/>
        <v>111.4476578313253</v>
      </c>
    </row>
    <row r="22" spans="1:5" s="34" customFormat="1" ht="25.5" x14ac:dyDescent="0.2">
      <c r="A22" s="26" t="s">
        <v>23</v>
      </c>
      <c r="B22" s="39" t="s">
        <v>24</v>
      </c>
      <c r="C22" s="40">
        <v>207500</v>
      </c>
      <c r="D22" s="44">
        <v>231253.89</v>
      </c>
      <c r="E22" s="46">
        <f t="shared" si="0"/>
        <v>111.4476578313253</v>
      </c>
    </row>
    <row r="23" spans="1:5" s="34" customFormat="1" ht="38.25" x14ac:dyDescent="0.2">
      <c r="A23" s="26" t="s">
        <v>25</v>
      </c>
      <c r="B23" s="39" t="s">
        <v>26</v>
      </c>
      <c r="C23" s="40">
        <v>75200</v>
      </c>
      <c r="D23" s="44">
        <v>105262.88</v>
      </c>
      <c r="E23" s="46">
        <f t="shared" si="0"/>
        <v>139.97723404255319</v>
      </c>
    </row>
    <row r="24" spans="1:5" s="34" customFormat="1" ht="63.75" x14ac:dyDescent="0.2">
      <c r="A24" s="26" t="s">
        <v>575</v>
      </c>
      <c r="B24" s="39" t="s">
        <v>576</v>
      </c>
      <c r="C24" s="40">
        <v>75200</v>
      </c>
      <c r="D24" s="44">
        <v>105262.88</v>
      </c>
      <c r="E24" s="46">
        <f t="shared" si="0"/>
        <v>139.97723404255319</v>
      </c>
    </row>
    <row r="25" spans="1:5" s="34" customFormat="1" ht="51" x14ac:dyDescent="0.2">
      <c r="A25" s="26" t="s">
        <v>27</v>
      </c>
      <c r="B25" s="39" t="s">
        <v>28</v>
      </c>
      <c r="C25" s="40">
        <v>500</v>
      </c>
      <c r="D25" s="44">
        <v>773.71</v>
      </c>
      <c r="E25" s="46">
        <f t="shared" si="0"/>
        <v>154.74199999999999</v>
      </c>
    </row>
    <row r="26" spans="1:5" s="34" customFormat="1" ht="76.5" x14ac:dyDescent="0.2">
      <c r="A26" s="26" t="s">
        <v>577</v>
      </c>
      <c r="B26" s="39" t="s">
        <v>578</v>
      </c>
      <c r="C26" s="40">
        <v>500</v>
      </c>
      <c r="D26" s="44">
        <v>773.71</v>
      </c>
      <c r="E26" s="46">
        <f t="shared" si="0"/>
        <v>154.74199999999999</v>
      </c>
    </row>
    <row r="27" spans="1:5" s="34" customFormat="1" ht="38.25" x14ac:dyDescent="0.2">
      <c r="A27" s="26" t="s">
        <v>29</v>
      </c>
      <c r="B27" s="39" t="s">
        <v>30</v>
      </c>
      <c r="C27" s="40">
        <v>145700</v>
      </c>
      <c r="D27" s="44">
        <v>140631.54999999999</v>
      </c>
      <c r="E27" s="46">
        <f t="shared" si="0"/>
        <v>96.521310912834579</v>
      </c>
    </row>
    <row r="28" spans="1:5" s="34" customFormat="1" ht="63.75" x14ac:dyDescent="0.2">
      <c r="A28" s="26" t="s">
        <v>579</v>
      </c>
      <c r="B28" s="39" t="s">
        <v>580</v>
      </c>
      <c r="C28" s="40">
        <v>145700</v>
      </c>
      <c r="D28" s="44">
        <v>140631.54999999999</v>
      </c>
      <c r="E28" s="46">
        <f t="shared" si="0"/>
        <v>96.521310912834579</v>
      </c>
    </row>
    <row r="29" spans="1:5" s="34" customFormat="1" ht="38.25" x14ac:dyDescent="0.2">
      <c r="A29" s="26" t="s">
        <v>31</v>
      </c>
      <c r="B29" s="39" t="s">
        <v>32</v>
      </c>
      <c r="C29" s="40">
        <v>-13900</v>
      </c>
      <c r="D29" s="44">
        <v>-15414.25</v>
      </c>
      <c r="E29" s="46">
        <f t="shared" si="0"/>
        <v>110.89388489208633</v>
      </c>
    </row>
    <row r="30" spans="1:5" s="34" customFormat="1" ht="63.75" x14ac:dyDescent="0.2">
      <c r="A30" s="26" t="s">
        <v>581</v>
      </c>
      <c r="B30" s="39" t="s">
        <v>582</v>
      </c>
      <c r="C30" s="40">
        <v>-13900</v>
      </c>
      <c r="D30" s="44">
        <v>-15414.25</v>
      </c>
      <c r="E30" s="46">
        <f t="shared" si="0"/>
        <v>110.89388489208633</v>
      </c>
    </row>
    <row r="31" spans="1:5" s="34" customFormat="1" x14ac:dyDescent="0.2">
      <c r="A31" s="26" t="s">
        <v>33</v>
      </c>
      <c r="B31" s="39" t="s">
        <v>34</v>
      </c>
      <c r="C31" s="40">
        <v>370121.56</v>
      </c>
      <c r="D31" s="44">
        <v>370121.56</v>
      </c>
      <c r="E31" s="46">
        <f t="shared" si="0"/>
        <v>100</v>
      </c>
    </row>
    <row r="32" spans="1:5" s="34" customFormat="1" x14ac:dyDescent="0.2">
      <c r="A32" s="26" t="s">
        <v>35</v>
      </c>
      <c r="B32" s="39" t="s">
        <v>36</v>
      </c>
      <c r="C32" s="40">
        <v>370121.56</v>
      </c>
      <c r="D32" s="44">
        <v>370121.56</v>
      </c>
      <c r="E32" s="46">
        <f t="shared" si="0"/>
        <v>100</v>
      </c>
    </row>
    <row r="33" spans="1:5" s="34" customFormat="1" x14ac:dyDescent="0.2">
      <c r="A33" s="26" t="s">
        <v>35</v>
      </c>
      <c r="B33" s="39" t="s">
        <v>37</v>
      </c>
      <c r="C33" s="40">
        <v>370121.56</v>
      </c>
      <c r="D33" s="44">
        <v>370121.56</v>
      </c>
      <c r="E33" s="46">
        <f t="shared" si="0"/>
        <v>100</v>
      </c>
    </row>
    <row r="34" spans="1:5" s="34" customFormat="1" x14ac:dyDescent="0.2">
      <c r="A34" s="26" t="s">
        <v>38</v>
      </c>
      <c r="B34" s="39" t="s">
        <v>39</v>
      </c>
      <c r="C34" s="40">
        <v>1070467.52</v>
      </c>
      <c r="D34" s="44">
        <v>1036476.45</v>
      </c>
      <c r="E34" s="46">
        <f t="shared" si="0"/>
        <v>96.824651905365599</v>
      </c>
    </row>
    <row r="35" spans="1:5" s="34" customFormat="1" x14ac:dyDescent="0.2">
      <c r="A35" s="26" t="s">
        <v>40</v>
      </c>
      <c r="B35" s="39" t="s">
        <v>41</v>
      </c>
      <c r="C35" s="40">
        <v>226593</v>
      </c>
      <c r="D35" s="44">
        <v>211039.26</v>
      </c>
      <c r="E35" s="46">
        <f t="shared" si="0"/>
        <v>93.135825025486227</v>
      </c>
    </row>
    <row r="36" spans="1:5" s="34" customFormat="1" ht="25.5" x14ac:dyDescent="0.2">
      <c r="A36" s="26" t="s">
        <v>42</v>
      </c>
      <c r="B36" s="39" t="s">
        <v>43</v>
      </c>
      <c r="C36" s="40">
        <v>226593</v>
      </c>
      <c r="D36" s="44">
        <v>211039.26</v>
      </c>
      <c r="E36" s="46">
        <f t="shared" si="0"/>
        <v>93.135825025486227</v>
      </c>
    </row>
    <row r="37" spans="1:5" s="34" customFormat="1" x14ac:dyDescent="0.2">
      <c r="A37" s="26" t="s">
        <v>44</v>
      </c>
      <c r="B37" s="39" t="s">
        <v>45</v>
      </c>
      <c r="C37" s="40">
        <v>843874.52</v>
      </c>
      <c r="D37" s="44">
        <v>825437.19</v>
      </c>
      <c r="E37" s="46">
        <f t="shared" si="0"/>
        <v>97.815157400415401</v>
      </c>
    </row>
    <row r="38" spans="1:5" s="34" customFormat="1" x14ac:dyDescent="0.2">
      <c r="A38" s="26" t="s">
        <v>46</v>
      </c>
      <c r="B38" s="39" t="s">
        <v>47</v>
      </c>
      <c r="C38" s="40">
        <v>478052.02</v>
      </c>
      <c r="D38" s="44">
        <v>478052.02</v>
      </c>
      <c r="E38" s="46">
        <f t="shared" si="0"/>
        <v>100</v>
      </c>
    </row>
    <row r="39" spans="1:5" s="34" customFormat="1" ht="25.5" x14ac:dyDescent="0.2">
      <c r="A39" s="26" t="s">
        <v>48</v>
      </c>
      <c r="B39" s="39" t="s">
        <v>49</v>
      </c>
      <c r="C39" s="40">
        <v>478052.02</v>
      </c>
      <c r="D39" s="44">
        <v>478052.02</v>
      </c>
      <c r="E39" s="46">
        <f t="shared" si="0"/>
        <v>100</v>
      </c>
    </row>
    <row r="40" spans="1:5" s="34" customFormat="1" x14ac:dyDescent="0.2">
      <c r="A40" s="26" t="s">
        <v>50</v>
      </c>
      <c r="B40" s="39" t="s">
        <v>51</v>
      </c>
      <c r="C40" s="40">
        <v>365822.5</v>
      </c>
      <c r="D40" s="44">
        <v>347385.17</v>
      </c>
      <c r="E40" s="46">
        <f t="shared" si="0"/>
        <v>94.960033896220153</v>
      </c>
    </row>
    <row r="41" spans="1:5" s="34" customFormat="1" ht="25.5" x14ac:dyDescent="0.2">
      <c r="A41" s="26" t="s">
        <v>52</v>
      </c>
      <c r="B41" s="39" t="s">
        <v>53</v>
      </c>
      <c r="C41" s="40">
        <v>365822.5</v>
      </c>
      <c r="D41" s="44">
        <v>347385.17</v>
      </c>
      <c r="E41" s="46">
        <f t="shared" si="0"/>
        <v>94.960033896220153</v>
      </c>
    </row>
    <row r="42" spans="1:5" s="34" customFormat="1" x14ac:dyDescent="0.2">
      <c r="A42" s="26" t="s">
        <v>54</v>
      </c>
      <c r="B42" s="39" t="s">
        <v>55</v>
      </c>
      <c r="C42" s="40">
        <v>675</v>
      </c>
      <c r="D42" s="44">
        <v>600</v>
      </c>
      <c r="E42" s="46">
        <f t="shared" si="0"/>
        <v>88.888888888888886</v>
      </c>
    </row>
    <row r="43" spans="1:5" s="34" customFormat="1" ht="25.5" x14ac:dyDescent="0.2">
      <c r="A43" s="26" t="s">
        <v>56</v>
      </c>
      <c r="B43" s="39" t="s">
        <v>57</v>
      </c>
      <c r="C43" s="40">
        <v>675</v>
      </c>
      <c r="D43" s="44">
        <v>600</v>
      </c>
      <c r="E43" s="46">
        <f t="shared" si="0"/>
        <v>88.888888888888886</v>
      </c>
    </row>
    <row r="44" spans="1:5" s="34" customFormat="1" ht="51" x14ac:dyDescent="0.2">
      <c r="A44" s="26" t="s">
        <v>58</v>
      </c>
      <c r="B44" s="39" t="s">
        <v>59</v>
      </c>
      <c r="C44" s="40">
        <v>675</v>
      </c>
      <c r="D44" s="44">
        <v>600</v>
      </c>
      <c r="E44" s="46">
        <f t="shared" si="0"/>
        <v>88.888888888888886</v>
      </c>
    </row>
    <row r="45" spans="1:5" s="34" customFormat="1" ht="25.5" x14ac:dyDescent="0.2">
      <c r="A45" s="26" t="s">
        <v>60</v>
      </c>
      <c r="B45" s="39" t="s">
        <v>61</v>
      </c>
      <c r="C45" s="40">
        <v>543568.4</v>
      </c>
      <c r="D45" s="44">
        <v>536599</v>
      </c>
      <c r="E45" s="46">
        <f t="shared" si="0"/>
        <v>98.717843053422527</v>
      </c>
    </row>
    <row r="46" spans="1:5" s="34" customFormat="1" ht="51" x14ac:dyDescent="0.2">
      <c r="A46" s="26" t="s">
        <v>62</v>
      </c>
      <c r="B46" s="39" t="s">
        <v>63</v>
      </c>
      <c r="C46" s="40">
        <v>543568.4</v>
      </c>
      <c r="D46" s="44">
        <v>536599</v>
      </c>
      <c r="E46" s="46">
        <f t="shared" si="0"/>
        <v>98.717843053422527</v>
      </c>
    </row>
    <row r="47" spans="1:5" s="34" customFormat="1" ht="51" x14ac:dyDescent="0.2">
      <c r="A47" s="26" t="s">
        <v>408</v>
      </c>
      <c r="B47" s="39" t="s">
        <v>409</v>
      </c>
      <c r="C47" s="40">
        <v>6969.4</v>
      </c>
      <c r="D47" s="45">
        <v>0</v>
      </c>
      <c r="E47" s="46">
        <f t="shared" si="0"/>
        <v>0</v>
      </c>
    </row>
    <row r="48" spans="1:5" s="34" customFormat="1" ht="51" x14ac:dyDescent="0.2">
      <c r="A48" s="26" t="s">
        <v>410</v>
      </c>
      <c r="B48" s="39" t="s">
        <v>411</v>
      </c>
      <c r="C48" s="40">
        <v>6969.4</v>
      </c>
      <c r="D48" s="45">
        <v>0</v>
      </c>
      <c r="E48" s="46">
        <f t="shared" si="0"/>
        <v>0</v>
      </c>
    </row>
    <row r="49" spans="1:5" s="34" customFormat="1" ht="25.5" x14ac:dyDescent="0.2">
      <c r="A49" s="26" t="s">
        <v>64</v>
      </c>
      <c r="B49" s="39" t="s">
        <v>65</v>
      </c>
      <c r="C49" s="40">
        <v>536599</v>
      </c>
      <c r="D49" s="44">
        <v>536599</v>
      </c>
      <c r="E49" s="46">
        <f t="shared" si="0"/>
        <v>100</v>
      </c>
    </row>
    <row r="50" spans="1:5" s="34" customFormat="1" ht="25.5" x14ac:dyDescent="0.2">
      <c r="A50" s="26" t="s">
        <v>66</v>
      </c>
      <c r="B50" s="39" t="s">
        <v>67</v>
      </c>
      <c r="C50" s="40">
        <v>536599</v>
      </c>
      <c r="D50" s="44">
        <v>536599</v>
      </c>
      <c r="E50" s="46">
        <f t="shared" si="0"/>
        <v>100</v>
      </c>
    </row>
    <row r="51" spans="1:5" s="34" customFormat="1" ht="25.5" x14ac:dyDescent="0.2">
      <c r="A51" s="26" t="s">
        <v>583</v>
      </c>
      <c r="B51" s="39" t="s">
        <v>68</v>
      </c>
      <c r="C51" s="40">
        <v>107954.34</v>
      </c>
      <c r="D51" s="44">
        <v>107954.34</v>
      </c>
      <c r="E51" s="46">
        <f t="shared" si="0"/>
        <v>100</v>
      </c>
    </row>
    <row r="52" spans="1:5" s="34" customFormat="1" x14ac:dyDescent="0.2">
      <c r="A52" s="26" t="s">
        <v>69</v>
      </c>
      <c r="B52" s="39" t="s">
        <v>70</v>
      </c>
      <c r="C52" s="40">
        <v>107954.34</v>
      </c>
      <c r="D52" s="44">
        <v>107954.34</v>
      </c>
      <c r="E52" s="46">
        <f t="shared" si="0"/>
        <v>100</v>
      </c>
    </row>
    <row r="53" spans="1:5" s="34" customFormat="1" ht="25.5" x14ac:dyDescent="0.2">
      <c r="A53" s="26" t="s">
        <v>71</v>
      </c>
      <c r="B53" s="39" t="s">
        <v>72</v>
      </c>
      <c r="C53" s="40">
        <v>107954.34</v>
      </c>
      <c r="D53" s="44">
        <v>107954.34</v>
      </c>
      <c r="E53" s="46">
        <f t="shared" si="0"/>
        <v>100</v>
      </c>
    </row>
    <row r="54" spans="1:5" s="34" customFormat="1" ht="25.5" x14ac:dyDescent="0.2">
      <c r="A54" s="26" t="s">
        <v>73</v>
      </c>
      <c r="B54" s="39" t="s">
        <v>74</v>
      </c>
      <c r="C54" s="40">
        <v>107954.34</v>
      </c>
      <c r="D54" s="44">
        <v>107954.34</v>
      </c>
      <c r="E54" s="46">
        <f t="shared" si="0"/>
        <v>100</v>
      </c>
    </row>
    <row r="55" spans="1:5" s="34" customFormat="1" x14ac:dyDescent="0.2">
      <c r="A55" s="26" t="s">
        <v>412</v>
      </c>
      <c r="B55" s="39" t="s">
        <v>413</v>
      </c>
      <c r="C55" s="40">
        <v>2000</v>
      </c>
      <c r="D55" s="44">
        <v>2000</v>
      </c>
      <c r="E55" s="46">
        <f t="shared" si="0"/>
        <v>100</v>
      </c>
    </row>
    <row r="56" spans="1:5" s="34" customFormat="1" ht="25.5" x14ac:dyDescent="0.2">
      <c r="A56" s="26" t="s">
        <v>414</v>
      </c>
      <c r="B56" s="39" t="s">
        <v>415</v>
      </c>
      <c r="C56" s="40">
        <v>1500</v>
      </c>
      <c r="D56" s="44">
        <v>1500</v>
      </c>
      <c r="E56" s="46">
        <f t="shared" si="0"/>
        <v>100</v>
      </c>
    </row>
    <row r="57" spans="1:5" s="34" customFormat="1" ht="38.25" x14ac:dyDescent="0.2">
      <c r="A57" s="26" t="s">
        <v>416</v>
      </c>
      <c r="B57" s="39" t="s">
        <v>417</v>
      </c>
      <c r="C57" s="40">
        <v>1500</v>
      </c>
      <c r="D57" s="44">
        <v>1500</v>
      </c>
      <c r="E57" s="46">
        <f t="shared" si="0"/>
        <v>100</v>
      </c>
    </row>
    <row r="58" spans="1:5" s="34" customFormat="1" ht="25.5" x14ac:dyDescent="0.2">
      <c r="A58" s="26" t="s">
        <v>584</v>
      </c>
      <c r="B58" s="39" t="s">
        <v>585</v>
      </c>
      <c r="C58" s="40">
        <v>500</v>
      </c>
      <c r="D58" s="44">
        <v>500</v>
      </c>
      <c r="E58" s="46">
        <f t="shared" si="0"/>
        <v>100</v>
      </c>
    </row>
    <row r="59" spans="1:5" s="34" customFormat="1" ht="25.5" x14ac:dyDescent="0.2">
      <c r="A59" s="26" t="s">
        <v>586</v>
      </c>
      <c r="B59" s="39" t="s">
        <v>587</v>
      </c>
      <c r="C59" s="40">
        <v>500</v>
      </c>
      <c r="D59" s="44">
        <v>500</v>
      </c>
      <c r="E59" s="46">
        <f t="shared" si="0"/>
        <v>100</v>
      </c>
    </row>
    <row r="60" spans="1:5" s="34" customFormat="1" x14ac:dyDescent="0.2">
      <c r="A60" s="26" t="s">
        <v>75</v>
      </c>
      <c r="B60" s="39" t="s">
        <v>76</v>
      </c>
      <c r="C60" s="40">
        <v>11044311.130000001</v>
      </c>
      <c r="D60" s="44">
        <v>11044311.130000001</v>
      </c>
      <c r="E60" s="46">
        <f t="shared" si="0"/>
        <v>100</v>
      </c>
    </row>
    <row r="61" spans="1:5" ht="25.5" x14ac:dyDescent="0.2">
      <c r="A61" s="26" t="s">
        <v>77</v>
      </c>
      <c r="B61" s="39" t="s">
        <v>78</v>
      </c>
      <c r="C61" s="40">
        <v>11044311.130000001</v>
      </c>
      <c r="D61" s="44">
        <v>11044311.130000001</v>
      </c>
      <c r="E61" s="46">
        <f t="shared" si="0"/>
        <v>100</v>
      </c>
    </row>
    <row r="62" spans="1:5" x14ac:dyDescent="0.2">
      <c r="A62" s="26" t="s">
        <v>79</v>
      </c>
      <c r="B62" s="39" t="s">
        <v>588</v>
      </c>
      <c r="C62" s="40">
        <v>1574546</v>
      </c>
      <c r="D62" s="44">
        <v>1574546</v>
      </c>
      <c r="E62" s="46">
        <f t="shared" si="0"/>
        <v>100</v>
      </c>
    </row>
    <row r="63" spans="1:5" x14ac:dyDescent="0.2">
      <c r="A63" s="26" t="s">
        <v>80</v>
      </c>
      <c r="B63" s="39" t="s">
        <v>589</v>
      </c>
      <c r="C63" s="40">
        <v>1574546</v>
      </c>
      <c r="D63" s="44">
        <v>1574546</v>
      </c>
      <c r="E63" s="46">
        <f t="shared" si="0"/>
        <v>100</v>
      </c>
    </row>
    <row r="64" spans="1:5" x14ac:dyDescent="0.2">
      <c r="A64" s="26" t="s">
        <v>81</v>
      </c>
      <c r="B64" s="39" t="s">
        <v>590</v>
      </c>
      <c r="C64" s="40">
        <v>1574546</v>
      </c>
      <c r="D64" s="44">
        <v>1574546</v>
      </c>
      <c r="E64" s="46">
        <f t="shared" si="0"/>
        <v>100</v>
      </c>
    </row>
    <row r="65" spans="1:5" x14ac:dyDescent="0.2">
      <c r="A65" s="26" t="s">
        <v>82</v>
      </c>
      <c r="B65" s="39" t="s">
        <v>591</v>
      </c>
      <c r="C65" s="40">
        <v>133525.4</v>
      </c>
      <c r="D65" s="44">
        <v>133525.4</v>
      </c>
      <c r="E65" s="46">
        <f t="shared" si="0"/>
        <v>100</v>
      </c>
    </row>
    <row r="66" spans="1:5" ht="25.5" x14ac:dyDescent="0.2">
      <c r="A66" s="26" t="s">
        <v>368</v>
      </c>
      <c r="B66" s="39" t="s">
        <v>592</v>
      </c>
      <c r="C66" s="40">
        <v>5557</v>
      </c>
      <c r="D66" s="44">
        <v>5557</v>
      </c>
      <c r="E66" s="46">
        <f t="shared" si="0"/>
        <v>100</v>
      </c>
    </row>
    <row r="67" spans="1:5" ht="25.5" x14ac:dyDescent="0.2">
      <c r="A67" s="26" t="s">
        <v>85</v>
      </c>
      <c r="B67" s="39" t="s">
        <v>593</v>
      </c>
      <c r="C67" s="40">
        <v>5557</v>
      </c>
      <c r="D67" s="44">
        <v>5557</v>
      </c>
      <c r="E67" s="46">
        <f t="shared" si="0"/>
        <v>100</v>
      </c>
    </row>
    <row r="68" spans="1:5" ht="25.5" x14ac:dyDescent="0.2">
      <c r="A68" s="26" t="s">
        <v>83</v>
      </c>
      <c r="B68" s="39" t="s">
        <v>594</v>
      </c>
      <c r="C68" s="40">
        <v>127968.4</v>
      </c>
      <c r="D68" s="44">
        <v>127968.4</v>
      </c>
      <c r="E68" s="46">
        <f t="shared" si="0"/>
        <v>100</v>
      </c>
    </row>
    <row r="69" spans="1:5" ht="25.5" x14ac:dyDescent="0.2">
      <c r="A69" s="26" t="s">
        <v>84</v>
      </c>
      <c r="B69" s="39" t="s">
        <v>595</v>
      </c>
      <c r="C69" s="40">
        <v>127968.4</v>
      </c>
      <c r="D69" s="44">
        <v>127968.4</v>
      </c>
      <c r="E69" s="46">
        <f t="shared" si="0"/>
        <v>100</v>
      </c>
    </row>
    <row r="70" spans="1:5" x14ac:dyDescent="0.2">
      <c r="A70" s="26" t="s">
        <v>86</v>
      </c>
      <c r="B70" s="39" t="s">
        <v>596</v>
      </c>
      <c r="C70" s="40">
        <v>9336239.7300000004</v>
      </c>
      <c r="D70" s="44">
        <v>9336239.7300000004</v>
      </c>
      <c r="E70" s="46">
        <f t="shared" si="0"/>
        <v>100</v>
      </c>
    </row>
    <row r="71" spans="1:5" x14ac:dyDescent="0.2">
      <c r="A71" s="26" t="s">
        <v>87</v>
      </c>
      <c r="B71" s="39" t="s">
        <v>597</v>
      </c>
      <c r="C71" s="40">
        <v>9336239.7300000004</v>
      </c>
      <c r="D71" s="44">
        <v>9336239.7300000004</v>
      </c>
      <c r="E71" s="46">
        <f t="shared" ref="E71:E72" si="1">D71/C71*100</f>
        <v>100</v>
      </c>
    </row>
    <row r="72" spans="1:5" x14ac:dyDescent="0.2">
      <c r="A72" s="26" t="s">
        <v>88</v>
      </c>
      <c r="B72" s="39" t="s">
        <v>598</v>
      </c>
      <c r="C72" s="40">
        <v>9336239.7300000004</v>
      </c>
      <c r="D72" s="44">
        <v>9336239.7300000004</v>
      </c>
      <c r="E72" s="46">
        <f t="shared" si="1"/>
        <v>100</v>
      </c>
    </row>
  </sheetData>
  <mergeCells count="1">
    <mergeCell ref="C2:D4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6"/>
  <sheetViews>
    <sheetView showGridLines="0" view="pageBreakPreview" zoomScale="71" zoomScaleNormal="100" zoomScaleSheetLayoutView="71" workbookViewId="0">
      <selection activeCell="C5" sqref="C5"/>
    </sheetView>
  </sheetViews>
  <sheetFormatPr defaultRowHeight="12.75" x14ac:dyDescent="0.2"/>
  <cols>
    <col min="1" max="1" width="49.140625" style="23" customWidth="1"/>
    <col min="2" max="2" width="24.28515625" style="31" customWidth="1"/>
    <col min="3" max="3" width="16" style="23" customWidth="1"/>
    <col min="4" max="4" width="9.140625" style="23"/>
    <col min="5" max="5" width="5.42578125" style="23" customWidth="1"/>
    <col min="6" max="6" width="13.5703125" style="47" customWidth="1"/>
    <col min="7" max="16384" width="9.140625" style="23"/>
  </cols>
  <sheetData>
    <row r="2" spans="1:6" s="29" customFormat="1" x14ac:dyDescent="0.2">
      <c r="B2" s="31"/>
      <c r="D2" s="75" t="s">
        <v>689</v>
      </c>
      <c r="E2" s="75"/>
      <c r="F2" s="75"/>
    </row>
    <row r="3" spans="1:6" s="35" customFormat="1" ht="12.75" customHeight="1" x14ac:dyDescent="0.2">
      <c r="B3" s="68"/>
      <c r="C3" s="81" t="s">
        <v>687</v>
      </c>
      <c r="D3" s="81"/>
      <c r="E3" s="81"/>
      <c r="F3" s="81"/>
    </row>
    <row r="4" spans="1:6" s="36" customFormat="1" x14ac:dyDescent="0.2">
      <c r="B4" s="68"/>
      <c r="C4" s="81"/>
      <c r="D4" s="81"/>
      <c r="E4" s="81"/>
      <c r="F4" s="81"/>
    </row>
    <row r="5" spans="1:6" ht="24" customHeight="1" x14ac:dyDescent="0.2">
      <c r="A5" s="64" t="s">
        <v>602</v>
      </c>
    </row>
    <row r="6" spans="1:6" ht="51" customHeight="1" x14ac:dyDescent="0.2">
      <c r="A6" s="24" t="s">
        <v>1</v>
      </c>
      <c r="B6" s="24" t="s">
        <v>89</v>
      </c>
      <c r="C6" s="24" t="s">
        <v>613</v>
      </c>
      <c r="D6" s="78" t="s">
        <v>612</v>
      </c>
      <c r="E6" s="79"/>
      <c r="F6" s="49" t="s">
        <v>614</v>
      </c>
    </row>
    <row r="7" spans="1:6" x14ac:dyDescent="0.2">
      <c r="A7" s="25" t="s">
        <v>4</v>
      </c>
      <c r="B7" s="25">
        <v>2</v>
      </c>
      <c r="C7" s="25">
        <v>3</v>
      </c>
      <c r="D7" s="80">
        <v>4</v>
      </c>
      <c r="E7" s="77"/>
      <c r="F7" s="49">
        <v>5</v>
      </c>
    </row>
    <row r="8" spans="1:6" ht="25.5" x14ac:dyDescent="0.2">
      <c r="A8" s="48" t="s">
        <v>418</v>
      </c>
      <c r="B8" s="25" t="s">
        <v>11</v>
      </c>
      <c r="C8" s="50">
        <v>13772202.779999999</v>
      </c>
      <c r="D8" s="76">
        <v>13703048.289999999</v>
      </c>
      <c r="E8" s="77"/>
      <c r="F8" s="51">
        <f>D8/C8*100</f>
        <v>99.497869069278977</v>
      </c>
    </row>
    <row r="9" spans="1:6" x14ac:dyDescent="0.2">
      <c r="A9" s="26" t="s">
        <v>90</v>
      </c>
      <c r="B9" s="25" t="s">
        <v>91</v>
      </c>
      <c r="C9" s="50">
        <v>4808501.1399999997</v>
      </c>
      <c r="D9" s="76">
        <v>4764356.3099999996</v>
      </c>
      <c r="E9" s="77"/>
      <c r="F9" s="51">
        <f t="shared" ref="F9:F69" si="0">D9/C9*100</f>
        <v>99.081941987436025</v>
      </c>
    </row>
    <row r="10" spans="1:6" ht="38.25" x14ac:dyDescent="0.2">
      <c r="A10" s="26" t="s">
        <v>92</v>
      </c>
      <c r="B10" s="25" t="s">
        <v>93</v>
      </c>
      <c r="C10" s="50">
        <v>736890.34</v>
      </c>
      <c r="D10" s="76">
        <v>736890.34</v>
      </c>
      <c r="E10" s="77"/>
      <c r="F10" s="51">
        <f t="shared" si="0"/>
        <v>100</v>
      </c>
    </row>
    <row r="11" spans="1:6" ht="63.75" x14ac:dyDescent="0.2">
      <c r="A11" s="26" t="s">
        <v>94</v>
      </c>
      <c r="B11" s="25" t="s">
        <v>95</v>
      </c>
      <c r="C11" s="50">
        <v>736890.34</v>
      </c>
      <c r="D11" s="76">
        <v>736890.34</v>
      </c>
      <c r="E11" s="77"/>
      <c r="F11" s="51">
        <f t="shared" si="0"/>
        <v>100</v>
      </c>
    </row>
    <row r="12" spans="1:6" ht="25.5" x14ac:dyDescent="0.2">
      <c r="A12" s="26" t="s">
        <v>96</v>
      </c>
      <c r="B12" s="25" t="s">
        <v>97</v>
      </c>
      <c r="C12" s="50">
        <v>736890.34</v>
      </c>
      <c r="D12" s="76">
        <v>736890.34</v>
      </c>
      <c r="E12" s="77"/>
      <c r="F12" s="51">
        <f t="shared" si="0"/>
        <v>100</v>
      </c>
    </row>
    <row r="13" spans="1:6" ht="25.5" x14ac:dyDescent="0.2">
      <c r="A13" s="26" t="s">
        <v>98</v>
      </c>
      <c r="B13" s="25" t="s">
        <v>99</v>
      </c>
      <c r="C13" s="50">
        <v>565968</v>
      </c>
      <c r="D13" s="76">
        <v>565968</v>
      </c>
      <c r="E13" s="77"/>
      <c r="F13" s="51">
        <f t="shared" si="0"/>
        <v>100</v>
      </c>
    </row>
    <row r="14" spans="1:6" ht="38.25" x14ac:dyDescent="0.2">
      <c r="A14" s="26" t="s">
        <v>100</v>
      </c>
      <c r="B14" s="25" t="s">
        <v>101</v>
      </c>
      <c r="C14" s="50">
        <v>170922.34</v>
      </c>
      <c r="D14" s="76">
        <v>170922.34</v>
      </c>
      <c r="E14" s="77"/>
      <c r="F14" s="51">
        <f t="shared" si="0"/>
        <v>100</v>
      </c>
    </row>
    <row r="15" spans="1:6" ht="51" x14ac:dyDescent="0.2">
      <c r="A15" s="26" t="s">
        <v>102</v>
      </c>
      <c r="B15" s="25" t="s">
        <v>103</v>
      </c>
      <c r="C15" s="50">
        <v>2937937.34</v>
      </c>
      <c r="D15" s="76">
        <v>2913792.51</v>
      </c>
      <c r="E15" s="77"/>
      <c r="F15" s="51">
        <f t="shared" si="0"/>
        <v>99.1781706957712</v>
      </c>
    </row>
    <row r="16" spans="1:6" ht="63.75" x14ac:dyDescent="0.2">
      <c r="A16" s="26" t="s">
        <v>94</v>
      </c>
      <c r="B16" s="25" t="s">
        <v>104</v>
      </c>
      <c r="C16" s="50">
        <v>2145376.5499999998</v>
      </c>
      <c r="D16" s="76">
        <v>2129741.61</v>
      </c>
      <c r="E16" s="77"/>
      <c r="F16" s="51">
        <f t="shared" si="0"/>
        <v>99.271226302907053</v>
      </c>
    </row>
    <row r="17" spans="1:6" ht="25.5" x14ac:dyDescent="0.2">
      <c r="A17" s="26" t="s">
        <v>96</v>
      </c>
      <c r="B17" s="25" t="s">
        <v>105</v>
      </c>
      <c r="C17" s="50">
        <v>2145376.5499999998</v>
      </c>
      <c r="D17" s="76">
        <v>2129741.61</v>
      </c>
      <c r="E17" s="77"/>
      <c r="F17" s="51">
        <f t="shared" si="0"/>
        <v>99.271226302907053</v>
      </c>
    </row>
    <row r="18" spans="1:6" ht="25.5" x14ac:dyDescent="0.2">
      <c r="A18" s="26" t="s">
        <v>98</v>
      </c>
      <c r="B18" s="25" t="s">
        <v>106</v>
      </c>
      <c r="C18" s="50">
        <v>1618544.8</v>
      </c>
      <c r="D18" s="76">
        <v>1611588.89</v>
      </c>
      <c r="E18" s="77"/>
      <c r="F18" s="51">
        <f t="shared" si="0"/>
        <v>99.570236795422645</v>
      </c>
    </row>
    <row r="19" spans="1:6" ht="38.25" x14ac:dyDescent="0.2">
      <c r="A19" s="26" t="s">
        <v>100</v>
      </c>
      <c r="B19" s="25" t="s">
        <v>107</v>
      </c>
      <c r="C19" s="50">
        <v>526831.75</v>
      </c>
      <c r="D19" s="76">
        <v>518152.72</v>
      </c>
      <c r="E19" s="77"/>
      <c r="F19" s="51">
        <f t="shared" si="0"/>
        <v>98.35259928810288</v>
      </c>
    </row>
    <row r="20" spans="1:6" ht="25.5" x14ac:dyDescent="0.2">
      <c r="A20" s="26" t="s">
        <v>108</v>
      </c>
      <c r="B20" s="25" t="s">
        <v>109</v>
      </c>
      <c r="C20" s="50">
        <v>791148.79</v>
      </c>
      <c r="D20" s="76">
        <v>782638.9</v>
      </c>
      <c r="E20" s="77"/>
      <c r="F20" s="51">
        <f t="shared" si="0"/>
        <v>98.924362887542301</v>
      </c>
    </row>
    <row r="21" spans="1:6" ht="25.5" x14ac:dyDescent="0.2">
      <c r="A21" s="26" t="s">
        <v>110</v>
      </c>
      <c r="B21" s="25" t="s">
        <v>111</v>
      </c>
      <c r="C21" s="50">
        <v>791148.79</v>
      </c>
      <c r="D21" s="76">
        <v>782638.9</v>
      </c>
      <c r="E21" s="77"/>
      <c r="F21" s="51">
        <f t="shared" si="0"/>
        <v>98.924362887542301</v>
      </c>
    </row>
    <row r="22" spans="1:6" x14ac:dyDescent="0.2">
      <c r="A22" s="26" t="s">
        <v>420</v>
      </c>
      <c r="B22" s="25" t="s">
        <v>112</v>
      </c>
      <c r="C22" s="50">
        <v>791148.79</v>
      </c>
      <c r="D22" s="76">
        <v>782638.9</v>
      </c>
      <c r="E22" s="77"/>
      <c r="F22" s="51">
        <f t="shared" si="0"/>
        <v>98.924362887542301</v>
      </c>
    </row>
    <row r="23" spans="1:6" x14ac:dyDescent="0.2">
      <c r="A23" s="26" t="s">
        <v>113</v>
      </c>
      <c r="B23" s="25" t="s">
        <v>114</v>
      </c>
      <c r="C23" s="50">
        <v>1412</v>
      </c>
      <c r="D23" s="76">
        <v>1412</v>
      </c>
      <c r="E23" s="77"/>
      <c r="F23" s="51">
        <f t="shared" si="0"/>
        <v>100</v>
      </c>
    </row>
    <row r="24" spans="1:6" x14ac:dyDescent="0.2">
      <c r="A24" s="26" t="s">
        <v>115</v>
      </c>
      <c r="B24" s="25" t="s">
        <v>116</v>
      </c>
      <c r="C24" s="50">
        <v>1412</v>
      </c>
      <c r="D24" s="76">
        <v>1412</v>
      </c>
      <c r="E24" s="77"/>
      <c r="F24" s="51">
        <f t="shared" si="0"/>
        <v>100</v>
      </c>
    </row>
    <row r="25" spans="1:6" x14ac:dyDescent="0.2">
      <c r="A25" s="26" t="s">
        <v>117</v>
      </c>
      <c r="B25" s="25" t="s">
        <v>118</v>
      </c>
      <c r="C25" s="50">
        <v>1412</v>
      </c>
      <c r="D25" s="76">
        <v>1412</v>
      </c>
      <c r="E25" s="77"/>
      <c r="F25" s="51">
        <f t="shared" si="0"/>
        <v>100</v>
      </c>
    </row>
    <row r="26" spans="1:6" ht="38.25" x14ac:dyDescent="0.2">
      <c r="A26" s="26" t="s">
        <v>119</v>
      </c>
      <c r="B26" s="25" t="s">
        <v>120</v>
      </c>
      <c r="C26" s="50">
        <v>446906.24</v>
      </c>
      <c r="D26" s="76">
        <v>446906.24</v>
      </c>
      <c r="E26" s="77"/>
      <c r="F26" s="51">
        <f t="shared" si="0"/>
        <v>100</v>
      </c>
    </row>
    <row r="27" spans="1:6" x14ac:dyDescent="0.2">
      <c r="A27" s="26" t="s">
        <v>121</v>
      </c>
      <c r="B27" s="25" t="s">
        <v>122</v>
      </c>
      <c r="C27" s="50">
        <v>446906.24</v>
      </c>
      <c r="D27" s="76">
        <v>446906.24</v>
      </c>
      <c r="E27" s="77"/>
      <c r="F27" s="51">
        <f t="shared" si="0"/>
        <v>100</v>
      </c>
    </row>
    <row r="28" spans="1:6" x14ac:dyDescent="0.2">
      <c r="A28" s="26" t="s">
        <v>86</v>
      </c>
      <c r="B28" s="25" t="s">
        <v>123</v>
      </c>
      <c r="C28" s="50">
        <v>446906.24</v>
      </c>
      <c r="D28" s="76">
        <v>446906.24</v>
      </c>
      <c r="E28" s="77"/>
      <c r="F28" s="51">
        <f t="shared" si="0"/>
        <v>100</v>
      </c>
    </row>
    <row r="29" spans="1:6" x14ac:dyDescent="0.2">
      <c r="A29" s="26" t="s">
        <v>124</v>
      </c>
      <c r="B29" s="25" t="s">
        <v>125</v>
      </c>
      <c r="C29" s="50">
        <v>666767.22</v>
      </c>
      <c r="D29" s="76">
        <v>666767.22</v>
      </c>
      <c r="E29" s="77"/>
      <c r="F29" s="51">
        <f t="shared" si="0"/>
        <v>100</v>
      </c>
    </row>
    <row r="30" spans="1:6" ht="63.75" x14ac:dyDescent="0.2">
      <c r="A30" s="26" t="s">
        <v>94</v>
      </c>
      <c r="B30" s="25" t="s">
        <v>369</v>
      </c>
      <c r="C30" s="50">
        <v>208353.55</v>
      </c>
      <c r="D30" s="76">
        <v>208353.55</v>
      </c>
      <c r="E30" s="77"/>
      <c r="F30" s="51">
        <f t="shared" si="0"/>
        <v>100</v>
      </c>
    </row>
    <row r="31" spans="1:6" x14ac:dyDescent="0.2">
      <c r="A31" s="26" t="s">
        <v>164</v>
      </c>
      <c r="B31" s="25" t="s">
        <v>370</v>
      </c>
      <c r="C31" s="50">
        <v>208353.55</v>
      </c>
      <c r="D31" s="76">
        <v>208353.55</v>
      </c>
      <c r="E31" s="77"/>
      <c r="F31" s="51">
        <f t="shared" si="0"/>
        <v>100</v>
      </c>
    </row>
    <row r="32" spans="1:6" x14ac:dyDescent="0.2">
      <c r="A32" s="26" t="s">
        <v>166</v>
      </c>
      <c r="B32" s="25" t="s">
        <v>371</v>
      </c>
      <c r="C32" s="50">
        <v>160025.79</v>
      </c>
      <c r="D32" s="76">
        <v>160025.79</v>
      </c>
      <c r="E32" s="77"/>
      <c r="F32" s="51">
        <f t="shared" si="0"/>
        <v>100</v>
      </c>
    </row>
    <row r="33" spans="1:6" ht="38.25" x14ac:dyDescent="0.2">
      <c r="A33" s="26" t="s">
        <v>168</v>
      </c>
      <c r="B33" s="25" t="s">
        <v>372</v>
      </c>
      <c r="C33" s="50">
        <v>48327.76</v>
      </c>
      <c r="D33" s="76">
        <v>48327.76</v>
      </c>
      <c r="E33" s="77"/>
      <c r="F33" s="51">
        <f t="shared" si="0"/>
        <v>100</v>
      </c>
    </row>
    <row r="34" spans="1:6" ht="25.5" x14ac:dyDescent="0.2">
      <c r="A34" s="26" t="s">
        <v>108</v>
      </c>
      <c r="B34" s="25" t="s">
        <v>126</v>
      </c>
      <c r="C34" s="50">
        <v>458413.67</v>
      </c>
      <c r="D34" s="76">
        <v>458413.67</v>
      </c>
      <c r="E34" s="77"/>
      <c r="F34" s="51">
        <f t="shared" si="0"/>
        <v>100</v>
      </c>
    </row>
    <row r="35" spans="1:6" ht="25.5" x14ac:dyDescent="0.2">
      <c r="A35" s="26" t="s">
        <v>110</v>
      </c>
      <c r="B35" s="25" t="s">
        <v>127</v>
      </c>
      <c r="C35" s="50">
        <v>458413.67</v>
      </c>
      <c r="D35" s="76">
        <v>458413.67</v>
      </c>
      <c r="E35" s="77"/>
      <c r="F35" s="51">
        <f t="shared" si="0"/>
        <v>100</v>
      </c>
    </row>
    <row r="36" spans="1:6" x14ac:dyDescent="0.2">
      <c r="A36" s="26" t="s">
        <v>420</v>
      </c>
      <c r="B36" s="25" t="s">
        <v>128</v>
      </c>
      <c r="C36" s="50">
        <v>458413.67</v>
      </c>
      <c r="D36" s="76">
        <v>458413.67</v>
      </c>
      <c r="E36" s="77"/>
      <c r="F36" s="51">
        <f t="shared" si="0"/>
        <v>100</v>
      </c>
    </row>
    <row r="37" spans="1:6" x14ac:dyDescent="0.2">
      <c r="A37" s="26" t="s">
        <v>129</v>
      </c>
      <c r="B37" s="25" t="s">
        <v>130</v>
      </c>
      <c r="C37" s="50">
        <v>127968.4</v>
      </c>
      <c r="D37" s="76">
        <v>127968.4</v>
      </c>
      <c r="E37" s="77"/>
      <c r="F37" s="51">
        <f t="shared" si="0"/>
        <v>100</v>
      </c>
    </row>
    <row r="38" spans="1:6" x14ac:dyDescent="0.2">
      <c r="A38" s="26" t="s">
        <v>131</v>
      </c>
      <c r="B38" s="25" t="s">
        <v>132</v>
      </c>
      <c r="C38" s="50">
        <v>127968.4</v>
      </c>
      <c r="D38" s="76">
        <v>127968.4</v>
      </c>
      <c r="E38" s="77"/>
      <c r="F38" s="51">
        <f t="shared" si="0"/>
        <v>100</v>
      </c>
    </row>
    <row r="39" spans="1:6" ht="63.75" x14ac:dyDescent="0.2">
      <c r="A39" s="26" t="s">
        <v>94</v>
      </c>
      <c r="B39" s="25" t="s">
        <v>133</v>
      </c>
      <c r="C39" s="50">
        <v>112792.73</v>
      </c>
      <c r="D39" s="76">
        <v>112792.73</v>
      </c>
      <c r="E39" s="77"/>
      <c r="F39" s="51">
        <f t="shared" si="0"/>
        <v>100</v>
      </c>
    </row>
    <row r="40" spans="1:6" ht="25.5" x14ac:dyDescent="0.2">
      <c r="A40" s="26" t="s">
        <v>96</v>
      </c>
      <c r="B40" s="25" t="s">
        <v>134</v>
      </c>
      <c r="C40" s="50">
        <v>112792.73</v>
      </c>
      <c r="D40" s="76">
        <v>112792.73</v>
      </c>
      <c r="E40" s="77"/>
      <c r="F40" s="51">
        <f t="shared" si="0"/>
        <v>100</v>
      </c>
    </row>
    <row r="41" spans="1:6" ht="25.5" x14ac:dyDescent="0.2">
      <c r="A41" s="26" t="s">
        <v>98</v>
      </c>
      <c r="B41" s="25" t="s">
        <v>135</v>
      </c>
      <c r="C41" s="50">
        <v>86630.399999999994</v>
      </c>
      <c r="D41" s="76">
        <v>86630.399999999994</v>
      </c>
      <c r="E41" s="77"/>
      <c r="F41" s="51">
        <f t="shared" si="0"/>
        <v>100</v>
      </c>
    </row>
    <row r="42" spans="1:6" ht="38.25" x14ac:dyDescent="0.2">
      <c r="A42" s="26" t="s">
        <v>100</v>
      </c>
      <c r="B42" s="25" t="s">
        <v>136</v>
      </c>
      <c r="C42" s="50">
        <v>26162.33</v>
      </c>
      <c r="D42" s="76">
        <v>26162.33</v>
      </c>
      <c r="E42" s="77"/>
      <c r="F42" s="51">
        <f t="shared" si="0"/>
        <v>100</v>
      </c>
    </row>
    <row r="43" spans="1:6" ht="25.5" x14ac:dyDescent="0.2">
      <c r="A43" s="26" t="s">
        <v>108</v>
      </c>
      <c r="B43" s="25" t="s">
        <v>137</v>
      </c>
      <c r="C43" s="50">
        <v>15175.67</v>
      </c>
      <c r="D43" s="76">
        <v>15175.67</v>
      </c>
      <c r="E43" s="77"/>
      <c r="F43" s="51">
        <f t="shared" si="0"/>
        <v>100</v>
      </c>
    </row>
    <row r="44" spans="1:6" ht="25.5" x14ac:dyDescent="0.2">
      <c r="A44" s="26" t="s">
        <v>110</v>
      </c>
      <c r="B44" s="25" t="s">
        <v>138</v>
      </c>
      <c r="C44" s="50">
        <v>15175.67</v>
      </c>
      <c r="D44" s="76">
        <v>15175.67</v>
      </c>
      <c r="E44" s="77"/>
      <c r="F44" s="51">
        <f t="shared" si="0"/>
        <v>100</v>
      </c>
    </row>
    <row r="45" spans="1:6" x14ac:dyDescent="0.2">
      <c r="A45" s="26" t="s">
        <v>420</v>
      </c>
      <c r="B45" s="25" t="s">
        <v>139</v>
      </c>
      <c r="C45" s="50">
        <v>15175.67</v>
      </c>
      <c r="D45" s="76">
        <v>15175.67</v>
      </c>
      <c r="E45" s="77"/>
      <c r="F45" s="51">
        <f t="shared" si="0"/>
        <v>100</v>
      </c>
    </row>
    <row r="46" spans="1:6" ht="25.5" x14ac:dyDescent="0.2">
      <c r="A46" s="26" t="s">
        <v>140</v>
      </c>
      <c r="B46" s="25" t="s">
        <v>141</v>
      </c>
      <c r="C46" s="50">
        <v>114630.55</v>
      </c>
      <c r="D46" s="76">
        <v>114630.55</v>
      </c>
      <c r="E46" s="77"/>
      <c r="F46" s="51">
        <f t="shared" si="0"/>
        <v>100</v>
      </c>
    </row>
    <row r="47" spans="1:6" x14ac:dyDescent="0.2">
      <c r="A47" s="26" t="s">
        <v>142</v>
      </c>
      <c r="B47" s="25" t="s">
        <v>143</v>
      </c>
      <c r="C47" s="50">
        <v>114630.55</v>
      </c>
      <c r="D47" s="76">
        <v>114630.55</v>
      </c>
      <c r="E47" s="77"/>
      <c r="F47" s="51">
        <f t="shared" si="0"/>
        <v>100</v>
      </c>
    </row>
    <row r="48" spans="1:6" ht="25.5" x14ac:dyDescent="0.2">
      <c r="A48" s="26" t="s">
        <v>108</v>
      </c>
      <c r="B48" s="25" t="s">
        <v>144</v>
      </c>
      <c r="C48" s="50">
        <v>114630.55</v>
      </c>
      <c r="D48" s="76">
        <v>114630.55</v>
      </c>
      <c r="E48" s="77"/>
      <c r="F48" s="51">
        <f t="shared" si="0"/>
        <v>100</v>
      </c>
    </row>
    <row r="49" spans="1:6" ht="25.5" x14ac:dyDescent="0.2">
      <c r="A49" s="26" t="s">
        <v>110</v>
      </c>
      <c r="B49" s="25" t="s">
        <v>145</v>
      </c>
      <c r="C49" s="50">
        <v>114630.55</v>
      </c>
      <c r="D49" s="76">
        <v>114630.55</v>
      </c>
      <c r="E49" s="77"/>
      <c r="F49" s="51">
        <f t="shared" si="0"/>
        <v>100</v>
      </c>
    </row>
    <row r="50" spans="1:6" x14ac:dyDescent="0.2">
      <c r="A50" s="26" t="s">
        <v>420</v>
      </c>
      <c r="B50" s="25" t="s">
        <v>146</v>
      </c>
      <c r="C50" s="50">
        <v>114630.55</v>
      </c>
      <c r="D50" s="76">
        <v>114630.55</v>
      </c>
      <c r="E50" s="77"/>
      <c r="F50" s="51">
        <f t="shared" si="0"/>
        <v>100</v>
      </c>
    </row>
    <row r="51" spans="1:6" x14ac:dyDescent="0.2">
      <c r="A51" s="26" t="s">
        <v>147</v>
      </c>
      <c r="B51" s="25" t="s">
        <v>148</v>
      </c>
      <c r="C51" s="50">
        <v>1255767.5</v>
      </c>
      <c r="D51" s="76">
        <v>1255767.5</v>
      </c>
      <c r="E51" s="77"/>
      <c r="F51" s="51">
        <f t="shared" si="0"/>
        <v>100</v>
      </c>
    </row>
    <row r="52" spans="1:6" x14ac:dyDescent="0.2">
      <c r="A52" s="26" t="s">
        <v>149</v>
      </c>
      <c r="B52" s="25" t="s">
        <v>150</v>
      </c>
      <c r="C52" s="50">
        <v>1160767.5</v>
      </c>
      <c r="D52" s="76">
        <v>1160767.5</v>
      </c>
      <c r="E52" s="77"/>
      <c r="F52" s="51">
        <f t="shared" si="0"/>
        <v>100</v>
      </c>
    </row>
    <row r="53" spans="1:6" ht="25.5" x14ac:dyDescent="0.2">
      <c r="A53" s="26" t="s">
        <v>108</v>
      </c>
      <c r="B53" s="25" t="s">
        <v>151</v>
      </c>
      <c r="C53" s="50">
        <v>1160767.5</v>
      </c>
      <c r="D53" s="76">
        <v>1160767.5</v>
      </c>
      <c r="E53" s="77"/>
      <c r="F53" s="51">
        <f t="shared" si="0"/>
        <v>100</v>
      </c>
    </row>
    <row r="54" spans="1:6" ht="25.5" x14ac:dyDescent="0.2">
      <c r="A54" s="26" t="s">
        <v>110</v>
      </c>
      <c r="B54" s="25" t="s">
        <v>152</v>
      </c>
      <c r="C54" s="50">
        <v>1160767.5</v>
      </c>
      <c r="D54" s="76">
        <v>1160767.5</v>
      </c>
      <c r="E54" s="77"/>
      <c r="F54" s="51">
        <f t="shared" si="0"/>
        <v>100</v>
      </c>
    </row>
    <row r="55" spans="1:6" x14ac:dyDescent="0.2">
      <c r="A55" s="26" t="s">
        <v>420</v>
      </c>
      <c r="B55" s="25" t="s">
        <v>153</v>
      </c>
      <c r="C55" s="50">
        <v>1160767.5</v>
      </c>
      <c r="D55" s="76">
        <v>1160767.5</v>
      </c>
      <c r="E55" s="77"/>
      <c r="F55" s="51">
        <f t="shared" si="0"/>
        <v>100</v>
      </c>
    </row>
    <row r="56" spans="1:6" x14ac:dyDescent="0.2">
      <c r="A56" s="26" t="s">
        <v>421</v>
      </c>
      <c r="B56" s="25" t="s">
        <v>422</v>
      </c>
      <c r="C56" s="50">
        <v>95000</v>
      </c>
      <c r="D56" s="76">
        <v>95000</v>
      </c>
      <c r="E56" s="77"/>
      <c r="F56" s="51">
        <f t="shared" si="0"/>
        <v>100</v>
      </c>
    </row>
    <row r="57" spans="1:6" ht="25.5" x14ac:dyDescent="0.2">
      <c r="A57" s="26" t="s">
        <v>108</v>
      </c>
      <c r="B57" s="25" t="s">
        <v>423</v>
      </c>
      <c r="C57" s="50">
        <v>95000</v>
      </c>
      <c r="D57" s="76">
        <v>95000</v>
      </c>
      <c r="E57" s="77"/>
      <c r="F57" s="51">
        <f t="shared" si="0"/>
        <v>100</v>
      </c>
    </row>
    <row r="58" spans="1:6" ht="25.5" x14ac:dyDescent="0.2">
      <c r="A58" s="26" t="s">
        <v>110</v>
      </c>
      <c r="B58" s="25" t="s">
        <v>424</v>
      </c>
      <c r="C58" s="50">
        <v>95000</v>
      </c>
      <c r="D58" s="76">
        <v>95000</v>
      </c>
      <c r="E58" s="77"/>
      <c r="F58" s="51">
        <f t="shared" si="0"/>
        <v>100</v>
      </c>
    </row>
    <row r="59" spans="1:6" x14ac:dyDescent="0.2">
      <c r="A59" s="26" t="s">
        <v>420</v>
      </c>
      <c r="B59" s="25" t="s">
        <v>425</v>
      </c>
      <c r="C59" s="50">
        <v>95000</v>
      </c>
      <c r="D59" s="76">
        <v>95000</v>
      </c>
      <c r="E59" s="77"/>
      <c r="F59" s="51">
        <f t="shared" si="0"/>
        <v>100</v>
      </c>
    </row>
    <row r="60" spans="1:6" x14ac:dyDescent="0.2">
      <c r="A60" s="26" t="s">
        <v>154</v>
      </c>
      <c r="B60" s="25" t="s">
        <v>155</v>
      </c>
      <c r="C60" s="50">
        <v>3166302.93</v>
      </c>
      <c r="D60" s="76">
        <v>3141293.27</v>
      </c>
      <c r="E60" s="77"/>
      <c r="F60" s="51">
        <f t="shared" si="0"/>
        <v>99.210130535425421</v>
      </c>
    </row>
    <row r="61" spans="1:6" x14ac:dyDescent="0.2">
      <c r="A61" s="26" t="s">
        <v>374</v>
      </c>
      <c r="B61" s="25" t="s">
        <v>375</v>
      </c>
      <c r="C61" s="50">
        <v>111179.6</v>
      </c>
      <c r="D61" s="76">
        <v>111179.6</v>
      </c>
      <c r="E61" s="77"/>
      <c r="F61" s="51">
        <f t="shared" si="0"/>
        <v>100</v>
      </c>
    </row>
    <row r="62" spans="1:6" ht="25.5" x14ac:dyDescent="0.2">
      <c r="A62" s="26" t="s">
        <v>108</v>
      </c>
      <c r="B62" s="25" t="s">
        <v>376</v>
      </c>
      <c r="C62" s="50">
        <v>111179.6</v>
      </c>
      <c r="D62" s="76">
        <v>111179.6</v>
      </c>
      <c r="E62" s="77"/>
      <c r="F62" s="51">
        <f t="shared" si="0"/>
        <v>100</v>
      </c>
    </row>
    <row r="63" spans="1:6" ht="25.5" x14ac:dyDescent="0.2">
      <c r="A63" s="26" t="s">
        <v>110</v>
      </c>
      <c r="B63" s="25" t="s">
        <v>377</v>
      </c>
      <c r="C63" s="50">
        <v>111179.6</v>
      </c>
      <c r="D63" s="76">
        <v>111179.6</v>
      </c>
      <c r="E63" s="77"/>
      <c r="F63" s="51">
        <f t="shared" si="0"/>
        <v>100</v>
      </c>
    </row>
    <row r="64" spans="1:6" x14ac:dyDescent="0.2">
      <c r="A64" s="26" t="s">
        <v>420</v>
      </c>
      <c r="B64" s="25" t="s">
        <v>378</v>
      </c>
      <c r="C64" s="50">
        <v>111179.6</v>
      </c>
      <c r="D64" s="76">
        <v>111179.6</v>
      </c>
      <c r="E64" s="77"/>
      <c r="F64" s="51">
        <f t="shared" si="0"/>
        <v>100</v>
      </c>
    </row>
    <row r="65" spans="1:6" x14ac:dyDescent="0.2">
      <c r="A65" s="26" t="s">
        <v>156</v>
      </c>
      <c r="B65" s="25" t="s">
        <v>157</v>
      </c>
      <c r="C65" s="50">
        <v>520973.35</v>
      </c>
      <c r="D65" s="76">
        <v>520973.35</v>
      </c>
      <c r="E65" s="77"/>
      <c r="F65" s="51">
        <f t="shared" si="0"/>
        <v>100</v>
      </c>
    </row>
    <row r="66" spans="1:6" ht="25.5" x14ac:dyDescent="0.2">
      <c r="A66" s="26" t="s">
        <v>108</v>
      </c>
      <c r="B66" s="25" t="s">
        <v>158</v>
      </c>
      <c r="C66" s="50">
        <v>520973.35</v>
      </c>
      <c r="D66" s="76">
        <v>520973.35</v>
      </c>
      <c r="E66" s="77"/>
      <c r="F66" s="51">
        <f t="shared" si="0"/>
        <v>100</v>
      </c>
    </row>
    <row r="67" spans="1:6" ht="25.5" x14ac:dyDescent="0.2">
      <c r="A67" s="26" t="s">
        <v>110</v>
      </c>
      <c r="B67" s="25" t="s">
        <v>159</v>
      </c>
      <c r="C67" s="50">
        <v>520973.35</v>
      </c>
      <c r="D67" s="76">
        <v>520973.35</v>
      </c>
      <c r="E67" s="77"/>
      <c r="F67" s="51">
        <f t="shared" si="0"/>
        <v>100</v>
      </c>
    </row>
    <row r="68" spans="1:6" x14ac:dyDescent="0.2">
      <c r="A68" s="26" t="s">
        <v>420</v>
      </c>
      <c r="B68" s="25" t="s">
        <v>160</v>
      </c>
      <c r="C68" s="50">
        <v>520973.35</v>
      </c>
      <c r="D68" s="76">
        <v>520973.35</v>
      </c>
      <c r="E68" s="77"/>
      <c r="F68" s="51">
        <f t="shared" si="0"/>
        <v>100</v>
      </c>
    </row>
    <row r="69" spans="1:6" x14ac:dyDescent="0.2">
      <c r="A69" s="26" t="s">
        <v>161</v>
      </c>
      <c r="B69" s="25" t="s">
        <v>162</v>
      </c>
      <c r="C69" s="50">
        <v>921240.88</v>
      </c>
      <c r="D69" s="76">
        <v>896231.22</v>
      </c>
      <c r="E69" s="77"/>
      <c r="F69" s="51">
        <f t="shared" si="0"/>
        <v>97.285220343239658</v>
      </c>
    </row>
    <row r="70" spans="1:6" ht="63.75" x14ac:dyDescent="0.2">
      <c r="A70" s="26" t="s">
        <v>94</v>
      </c>
      <c r="B70" s="25" t="s">
        <v>163</v>
      </c>
      <c r="C70" s="50">
        <v>149005.76000000001</v>
      </c>
      <c r="D70" s="76">
        <v>149005.76000000001</v>
      </c>
      <c r="E70" s="77"/>
      <c r="F70" s="51">
        <f t="shared" ref="F70:F97" si="1">D70/C70*100</f>
        <v>100</v>
      </c>
    </row>
    <row r="71" spans="1:6" x14ac:dyDescent="0.2">
      <c r="A71" s="26" t="s">
        <v>164</v>
      </c>
      <c r="B71" s="25" t="s">
        <v>165</v>
      </c>
      <c r="C71" s="50">
        <v>149005.76000000001</v>
      </c>
      <c r="D71" s="76">
        <v>149005.76000000001</v>
      </c>
      <c r="E71" s="77"/>
      <c r="F71" s="51">
        <f t="shared" si="1"/>
        <v>100</v>
      </c>
    </row>
    <row r="72" spans="1:6" x14ac:dyDescent="0.2">
      <c r="A72" s="26" t="s">
        <v>166</v>
      </c>
      <c r="B72" s="25" t="s">
        <v>167</v>
      </c>
      <c r="C72" s="50">
        <v>114443.73</v>
      </c>
      <c r="D72" s="76">
        <v>114443.73</v>
      </c>
      <c r="E72" s="77"/>
      <c r="F72" s="51">
        <f t="shared" si="1"/>
        <v>100</v>
      </c>
    </row>
    <row r="73" spans="1:6" ht="38.25" x14ac:dyDescent="0.2">
      <c r="A73" s="26" t="s">
        <v>168</v>
      </c>
      <c r="B73" s="25" t="s">
        <v>169</v>
      </c>
      <c r="C73" s="50">
        <v>34562.03</v>
      </c>
      <c r="D73" s="76">
        <v>34562.03</v>
      </c>
      <c r="E73" s="77"/>
      <c r="F73" s="51">
        <f t="shared" si="1"/>
        <v>100</v>
      </c>
    </row>
    <row r="74" spans="1:6" ht="25.5" x14ac:dyDescent="0.2">
      <c r="A74" s="26" t="s">
        <v>108</v>
      </c>
      <c r="B74" s="25" t="s">
        <v>170</v>
      </c>
      <c r="C74" s="50">
        <v>772235.12</v>
      </c>
      <c r="D74" s="76">
        <v>747225.46</v>
      </c>
      <c r="E74" s="77"/>
      <c r="F74" s="51">
        <f t="shared" si="1"/>
        <v>96.761393084531036</v>
      </c>
    </row>
    <row r="75" spans="1:6" ht="25.5" x14ac:dyDescent="0.2">
      <c r="A75" s="26" t="s">
        <v>110</v>
      </c>
      <c r="B75" s="25" t="s">
        <v>171</v>
      </c>
      <c r="C75" s="50">
        <v>772235.12</v>
      </c>
      <c r="D75" s="76">
        <v>747225.46</v>
      </c>
      <c r="E75" s="77"/>
      <c r="F75" s="51">
        <f t="shared" si="1"/>
        <v>96.761393084531036</v>
      </c>
    </row>
    <row r="76" spans="1:6" x14ac:dyDescent="0.2">
      <c r="A76" s="26" t="s">
        <v>420</v>
      </c>
      <c r="B76" s="25" t="s">
        <v>172</v>
      </c>
      <c r="C76" s="50">
        <v>772235.12</v>
      </c>
      <c r="D76" s="76">
        <v>747225.46</v>
      </c>
      <c r="E76" s="77"/>
      <c r="F76" s="51">
        <f t="shared" si="1"/>
        <v>96.761393084531036</v>
      </c>
    </row>
    <row r="77" spans="1:6" ht="25.5" x14ac:dyDescent="0.2">
      <c r="A77" s="26" t="s">
        <v>173</v>
      </c>
      <c r="B77" s="25" t="s">
        <v>174</v>
      </c>
      <c r="C77" s="50">
        <v>1612909.1</v>
      </c>
      <c r="D77" s="76">
        <v>1612909.1</v>
      </c>
      <c r="E77" s="77"/>
      <c r="F77" s="51">
        <f t="shared" si="1"/>
        <v>100</v>
      </c>
    </row>
    <row r="78" spans="1:6" ht="25.5" x14ac:dyDescent="0.2">
      <c r="A78" s="26" t="s">
        <v>108</v>
      </c>
      <c r="B78" s="25" t="s">
        <v>604</v>
      </c>
      <c r="C78" s="50">
        <v>258264</v>
      </c>
      <c r="D78" s="76">
        <v>258264</v>
      </c>
      <c r="E78" s="77"/>
      <c r="F78" s="51">
        <f t="shared" si="1"/>
        <v>100</v>
      </c>
    </row>
    <row r="79" spans="1:6" ht="25.5" x14ac:dyDescent="0.2">
      <c r="A79" s="26" t="s">
        <v>110</v>
      </c>
      <c r="B79" s="25" t="s">
        <v>605</v>
      </c>
      <c r="C79" s="50">
        <v>258264</v>
      </c>
      <c r="D79" s="76">
        <v>258264</v>
      </c>
      <c r="E79" s="77"/>
      <c r="F79" s="51">
        <f t="shared" si="1"/>
        <v>100</v>
      </c>
    </row>
    <row r="80" spans="1:6" ht="25.5" x14ac:dyDescent="0.2">
      <c r="A80" s="26" t="s">
        <v>606</v>
      </c>
      <c r="B80" s="25" t="s">
        <v>607</v>
      </c>
      <c r="C80" s="50">
        <v>258264</v>
      </c>
      <c r="D80" s="76">
        <v>258264</v>
      </c>
      <c r="E80" s="77"/>
      <c r="F80" s="51">
        <f t="shared" si="1"/>
        <v>100</v>
      </c>
    </row>
    <row r="81" spans="1:6" x14ac:dyDescent="0.2">
      <c r="A81" s="26" t="s">
        <v>121</v>
      </c>
      <c r="B81" s="25" t="s">
        <v>175</v>
      </c>
      <c r="C81" s="50">
        <v>1354645.1</v>
      </c>
      <c r="D81" s="76">
        <v>1354645.1</v>
      </c>
      <c r="E81" s="77"/>
      <c r="F81" s="51">
        <f t="shared" si="1"/>
        <v>100</v>
      </c>
    </row>
    <row r="82" spans="1:6" x14ac:dyDescent="0.2">
      <c r="A82" s="26" t="s">
        <v>86</v>
      </c>
      <c r="B82" s="25" t="s">
        <v>176</v>
      </c>
      <c r="C82" s="50">
        <v>1354645.1</v>
      </c>
      <c r="D82" s="76">
        <v>1354645.1</v>
      </c>
      <c r="E82" s="77"/>
      <c r="F82" s="51">
        <f t="shared" si="1"/>
        <v>100</v>
      </c>
    </row>
    <row r="83" spans="1:6" x14ac:dyDescent="0.2">
      <c r="A83" s="26" t="s">
        <v>362</v>
      </c>
      <c r="B83" s="25" t="s">
        <v>177</v>
      </c>
      <c r="C83" s="50">
        <v>4275032.26</v>
      </c>
      <c r="D83" s="76">
        <v>4275032.26</v>
      </c>
      <c r="E83" s="77"/>
      <c r="F83" s="51">
        <f t="shared" si="1"/>
        <v>100</v>
      </c>
    </row>
    <row r="84" spans="1:6" x14ac:dyDescent="0.2">
      <c r="A84" s="26" t="s">
        <v>178</v>
      </c>
      <c r="B84" s="25" t="s">
        <v>179</v>
      </c>
      <c r="C84" s="50">
        <v>3640220.84</v>
      </c>
      <c r="D84" s="76">
        <v>3640220.84</v>
      </c>
      <c r="E84" s="77"/>
      <c r="F84" s="51">
        <f t="shared" si="1"/>
        <v>100</v>
      </c>
    </row>
    <row r="85" spans="1:6" ht="25.5" x14ac:dyDescent="0.2">
      <c r="A85" s="26" t="s">
        <v>108</v>
      </c>
      <c r="B85" s="25" t="s">
        <v>180</v>
      </c>
      <c r="C85" s="50">
        <v>66357</v>
      </c>
      <c r="D85" s="76">
        <v>66357</v>
      </c>
      <c r="E85" s="77"/>
      <c r="F85" s="51">
        <f t="shared" si="1"/>
        <v>100</v>
      </c>
    </row>
    <row r="86" spans="1:6" ht="25.5" x14ac:dyDescent="0.2">
      <c r="A86" s="26" t="s">
        <v>110</v>
      </c>
      <c r="B86" s="25" t="s">
        <v>181</v>
      </c>
      <c r="C86" s="50">
        <v>66357</v>
      </c>
      <c r="D86" s="76">
        <v>66357</v>
      </c>
      <c r="E86" s="77"/>
      <c r="F86" s="51">
        <f t="shared" si="1"/>
        <v>100</v>
      </c>
    </row>
    <row r="87" spans="1:6" x14ac:dyDescent="0.2">
      <c r="A87" s="26" t="s">
        <v>420</v>
      </c>
      <c r="B87" s="25" t="s">
        <v>182</v>
      </c>
      <c r="C87" s="50">
        <v>66357</v>
      </c>
      <c r="D87" s="76">
        <v>66357</v>
      </c>
      <c r="E87" s="77"/>
      <c r="F87" s="51">
        <f t="shared" si="1"/>
        <v>100</v>
      </c>
    </row>
    <row r="88" spans="1:6" x14ac:dyDescent="0.2">
      <c r="A88" s="26" t="s">
        <v>121</v>
      </c>
      <c r="B88" s="25" t="s">
        <v>183</v>
      </c>
      <c r="C88" s="50">
        <v>3573863.84</v>
      </c>
      <c r="D88" s="76">
        <v>3573863.84</v>
      </c>
      <c r="E88" s="77"/>
      <c r="F88" s="51">
        <f t="shared" si="1"/>
        <v>100</v>
      </c>
    </row>
    <row r="89" spans="1:6" x14ac:dyDescent="0.2">
      <c r="A89" s="26" t="s">
        <v>86</v>
      </c>
      <c r="B89" s="25" t="s">
        <v>184</v>
      </c>
      <c r="C89" s="50">
        <v>3573863.84</v>
      </c>
      <c r="D89" s="76">
        <v>3573863.84</v>
      </c>
      <c r="E89" s="77"/>
      <c r="F89" s="51">
        <f t="shared" si="1"/>
        <v>100</v>
      </c>
    </row>
    <row r="90" spans="1:6" x14ac:dyDescent="0.2">
      <c r="A90" s="26" t="s">
        <v>608</v>
      </c>
      <c r="B90" s="25" t="s">
        <v>609</v>
      </c>
      <c r="C90" s="50">
        <v>634811.42000000004</v>
      </c>
      <c r="D90" s="76">
        <v>634811.42000000004</v>
      </c>
      <c r="E90" s="77"/>
      <c r="F90" s="51">
        <f t="shared" si="1"/>
        <v>100</v>
      </c>
    </row>
    <row r="91" spans="1:6" x14ac:dyDescent="0.2">
      <c r="A91" s="26" t="s">
        <v>121</v>
      </c>
      <c r="B91" s="25" t="s">
        <v>610</v>
      </c>
      <c r="C91" s="50">
        <v>634811.42000000004</v>
      </c>
      <c r="D91" s="76">
        <v>634811.42000000004</v>
      </c>
      <c r="E91" s="77"/>
      <c r="F91" s="51">
        <f t="shared" si="1"/>
        <v>100</v>
      </c>
    </row>
    <row r="92" spans="1:6" x14ac:dyDescent="0.2">
      <c r="A92" s="26" t="s">
        <v>86</v>
      </c>
      <c r="B92" s="25" t="s">
        <v>611</v>
      </c>
      <c r="C92" s="50">
        <v>634811.42000000004</v>
      </c>
      <c r="D92" s="76">
        <v>634811.42000000004</v>
      </c>
      <c r="E92" s="77"/>
      <c r="F92" s="51">
        <f t="shared" si="1"/>
        <v>100</v>
      </c>
    </row>
    <row r="93" spans="1:6" x14ac:dyDescent="0.2">
      <c r="A93" s="26" t="s">
        <v>185</v>
      </c>
      <c r="B93" s="25" t="s">
        <v>186</v>
      </c>
      <c r="C93" s="50">
        <v>24000</v>
      </c>
      <c r="D93" s="76">
        <v>24000</v>
      </c>
      <c r="E93" s="77"/>
      <c r="F93" s="51">
        <f t="shared" si="1"/>
        <v>100</v>
      </c>
    </row>
    <row r="94" spans="1:6" x14ac:dyDescent="0.2">
      <c r="A94" s="26" t="s">
        <v>187</v>
      </c>
      <c r="B94" s="25" t="s">
        <v>188</v>
      </c>
      <c r="C94" s="50">
        <v>24000</v>
      </c>
      <c r="D94" s="76">
        <v>24000</v>
      </c>
      <c r="E94" s="77"/>
      <c r="F94" s="51">
        <f t="shared" si="1"/>
        <v>100</v>
      </c>
    </row>
    <row r="95" spans="1:6" x14ac:dyDescent="0.2">
      <c r="A95" s="26" t="s">
        <v>189</v>
      </c>
      <c r="B95" s="25" t="s">
        <v>190</v>
      </c>
      <c r="C95" s="50">
        <v>24000</v>
      </c>
      <c r="D95" s="76">
        <v>24000</v>
      </c>
      <c r="E95" s="77"/>
      <c r="F95" s="51">
        <f t="shared" si="1"/>
        <v>100</v>
      </c>
    </row>
    <row r="96" spans="1:6" ht="25.5" x14ac:dyDescent="0.2">
      <c r="A96" s="26" t="s">
        <v>191</v>
      </c>
      <c r="B96" s="25" t="s">
        <v>192</v>
      </c>
      <c r="C96" s="50">
        <v>24000</v>
      </c>
      <c r="D96" s="76">
        <v>24000</v>
      </c>
      <c r="E96" s="77"/>
      <c r="F96" s="51">
        <f t="shared" si="1"/>
        <v>100</v>
      </c>
    </row>
    <row r="97" spans="1:6" x14ac:dyDescent="0.2">
      <c r="A97" s="26" t="s">
        <v>193</v>
      </c>
      <c r="B97" s="25" t="s">
        <v>194</v>
      </c>
      <c r="C97" s="50">
        <v>24000</v>
      </c>
      <c r="D97" s="76">
        <v>24000</v>
      </c>
      <c r="E97" s="77"/>
      <c r="F97" s="51">
        <f t="shared" si="1"/>
        <v>100</v>
      </c>
    </row>
    <row r="98" spans="1:6" x14ac:dyDescent="0.2">
      <c r="B98" s="34"/>
    </row>
    <row r="99" spans="1:6" x14ac:dyDescent="0.2">
      <c r="A99" s="34"/>
      <c r="B99" s="34"/>
    </row>
    <row r="100" spans="1:6" x14ac:dyDescent="0.2">
      <c r="A100" s="34"/>
      <c r="B100" s="34"/>
    </row>
    <row r="101" spans="1:6" x14ac:dyDescent="0.2">
      <c r="A101" s="34"/>
      <c r="B101" s="34"/>
    </row>
    <row r="102" spans="1:6" x14ac:dyDescent="0.2">
      <c r="A102" s="34"/>
      <c r="B102" s="34"/>
    </row>
    <row r="103" spans="1:6" x14ac:dyDescent="0.2">
      <c r="A103" s="34"/>
      <c r="B103" s="34"/>
    </row>
    <row r="104" spans="1:6" x14ac:dyDescent="0.2">
      <c r="A104" s="34"/>
      <c r="B104" s="34"/>
    </row>
    <row r="105" spans="1:6" x14ac:dyDescent="0.2">
      <c r="A105" s="34"/>
      <c r="B105" s="34"/>
    </row>
    <row r="106" spans="1:6" x14ac:dyDescent="0.2">
      <c r="A106" s="34"/>
    </row>
  </sheetData>
  <mergeCells count="94">
    <mergeCell ref="D6:E6"/>
    <mergeCell ref="D7:E7"/>
    <mergeCell ref="C3:F4"/>
    <mergeCell ref="D11:E11"/>
    <mergeCell ref="D12:E12"/>
    <mergeCell ref="D13:E13"/>
    <mergeCell ref="D8:E8"/>
    <mergeCell ref="D9:E9"/>
    <mergeCell ref="D10:E10"/>
    <mergeCell ref="D14:E14"/>
    <mergeCell ref="D15:E15"/>
    <mergeCell ref="D16:E16"/>
    <mergeCell ref="D26:E26"/>
    <mergeCell ref="D27:E27"/>
    <mergeCell ref="D20:E20"/>
    <mergeCell ref="D21:E21"/>
    <mergeCell ref="D22:E22"/>
    <mergeCell ref="D17:E17"/>
    <mergeCell ref="D18:E18"/>
    <mergeCell ref="D19:E19"/>
    <mergeCell ref="D28:E28"/>
    <mergeCell ref="D23:E23"/>
    <mergeCell ref="D24:E24"/>
    <mergeCell ref="D25:E25"/>
    <mergeCell ref="D35:E35"/>
    <mergeCell ref="D29:E29"/>
    <mergeCell ref="D30:E30"/>
    <mergeCell ref="D31:E31"/>
    <mergeCell ref="D36:E36"/>
    <mergeCell ref="D37:E37"/>
    <mergeCell ref="D32:E32"/>
    <mergeCell ref="D33:E33"/>
    <mergeCell ref="D34:E34"/>
    <mergeCell ref="D38:E38"/>
    <mergeCell ref="D39:E39"/>
    <mergeCell ref="D40:E40"/>
    <mergeCell ref="D53:E53"/>
    <mergeCell ref="D54:E54"/>
    <mergeCell ref="D44:E44"/>
    <mergeCell ref="D45:E45"/>
    <mergeCell ref="D46:E46"/>
    <mergeCell ref="D41:E41"/>
    <mergeCell ref="D42:E42"/>
    <mergeCell ref="D43:E43"/>
    <mergeCell ref="D55:E55"/>
    <mergeCell ref="D50:E50"/>
    <mergeCell ref="D51:E51"/>
    <mergeCell ref="D52:E52"/>
    <mergeCell ref="D47:E47"/>
    <mergeCell ref="D48:E48"/>
    <mergeCell ref="D49:E49"/>
    <mergeCell ref="D56:E56"/>
    <mergeCell ref="D57:E57"/>
    <mergeCell ref="D58:E58"/>
    <mergeCell ref="D71:E71"/>
    <mergeCell ref="D72:E72"/>
    <mergeCell ref="D62:E62"/>
    <mergeCell ref="D63:E63"/>
    <mergeCell ref="D64:E64"/>
    <mergeCell ref="D59:E59"/>
    <mergeCell ref="D60:E60"/>
    <mergeCell ref="D61:E61"/>
    <mergeCell ref="D73:E73"/>
    <mergeCell ref="D68:E68"/>
    <mergeCell ref="D69:E69"/>
    <mergeCell ref="D70:E70"/>
    <mergeCell ref="D65:E65"/>
    <mergeCell ref="D66:E66"/>
    <mergeCell ref="D67:E67"/>
    <mergeCell ref="D76:E76"/>
    <mergeCell ref="D89:E89"/>
    <mergeCell ref="D90:E90"/>
    <mergeCell ref="D80:E80"/>
    <mergeCell ref="D81:E81"/>
    <mergeCell ref="D82:E82"/>
    <mergeCell ref="D77:E77"/>
    <mergeCell ref="D78:E78"/>
    <mergeCell ref="D79:E79"/>
    <mergeCell ref="D2:F2"/>
    <mergeCell ref="D95:E95"/>
    <mergeCell ref="D96:E96"/>
    <mergeCell ref="D97:E97"/>
    <mergeCell ref="D92:E92"/>
    <mergeCell ref="D93:E93"/>
    <mergeCell ref="D94:E94"/>
    <mergeCell ref="D91:E91"/>
    <mergeCell ref="D86:E86"/>
    <mergeCell ref="D87:E87"/>
    <mergeCell ref="D88:E88"/>
    <mergeCell ref="D83:E83"/>
    <mergeCell ref="D84:E84"/>
    <mergeCell ref="D85:E85"/>
    <mergeCell ref="D74:E74"/>
    <mergeCell ref="D75:E75"/>
  </mergeCells>
  <pageMargins left="0.19685039370078741" right="0.19685039370078741" top="0.19685039370078741" bottom="0.47244094488188981" header="0.19685039370078741" footer="0.19685039370078741"/>
  <pageSetup paperSize="9" scale="75" orientation="portrait" horizontalDpi="300" verticalDpi="300" r:id="rId1"/>
  <headerFooter alignWithMargins="0">
    <oddFooter>&amp;L&amp;"Arial,Regular"&amp;8 - 2 -</oddFooter>
  </headerFooter>
  <rowBreaks count="1" manualBreakCount="1">
    <brk id="4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0"/>
  <sheetViews>
    <sheetView topLeftCell="A28" zoomScaleNormal="100" workbookViewId="0">
      <selection activeCell="D13" sqref="D13"/>
    </sheetView>
  </sheetViews>
  <sheetFormatPr defaultRowHeight="12.75" x14ac:dyDescent="0.2"/>
  <cols>
    <col min="1" max="1" width="4.28515625" style="47" customWidth="1"/>
    <col min="2" max="2" width="33.85546875" style="47" customWidth="1"/>
    <col min="3" max="3" width="11.28515625" style="47" customWidth="1"/>
    <col min="4" max="4" width="6" style="47" customWidth="1"/>
    <col min="5" max="5" width="10" style="47" customWidth="1"/>
    <col min="6" max="8" width="12.42578125" style="47" customWidth="1"/>
    <col min="9" max="9" width="12.5703125" style="47" customWidth="1"/>
    <col min="10" max="10" width="11.140625" style="47" customWidth="1"/>
    <col min="11" max="11" width="7.7109375" style="47" customWidth="1"/>
    <col min="12" max="16384" width="9.140625" style="47"/>
  </cols>
  <sheetData>
    <row r="2" spans="1:11" x14ac:dyDescent="0.2">
      <c r="F2" s="47" t="s">
        <v>367</v>
      </c>
    </row>
    <row r="3" spans="1:11" x14ac:dyDescent="0.2">
      <c r="E3" s="73" t="s">
        <v>690</v>
      </c>
      <c r="F3" s="73"/>
      <c r="G3" s="73"/>
      <c r="H3" s="73"/>
      <c r="I3" s="73"/>
      <c r="J3" s="73"/>
      <c r="K3" s="73"/>
    </row>
    <row r="4" spans="1:11" x14ac:dyDescent="0.2">
      <c r="E4" s="73"/>
      <c r="F4" s="73"/>
      <c r="G4" s="73"/>
      <c r="H4" s="73"/>
      <c r="I4" s="73"/>
      <c r="J4" s="73"/>
      <c r="K4" s="73"/>
    </row>
    <row r="5" spans="1:11" x14ac:dyDescent="0.2">
      <c r="F5" s="73"/>
      <c r="G5" s="73"/>
      <c r="H5" s="73"/>
      <c r="I5" s="73"/>
      <c r="J5" s="73"/>
      <c r="K5" s="73"/>
    </row>
    <row r="6" spans="1:11" x14ac:dyDescent="0.2">
      <c r="A6" s="65" t="s">
        <v>685</v>
      </c>
    </row>
    <row r="7" spans="1:11" x14ac:dyDescent="0.2">
      <c r="A7" s="82" t="s">
        <v>219</v>
      </c>
      <c r="B7" s="82" t="s">
        <v>1</v>
      </c>
      <c r="C7" s="84" t="s">
        <v>428</v>
      </c>
      <c r="D7" s="85"/>
      <c r="E7" s="85"/>
      <c r="F7" s="82" t="s">
        <v>684</v>
      </c>
      <c r="G7" s="82" t="s">
        <v>612</v>
      </c>
      <c r="H7" s="82" t="s">
        <v>614</v>
      </c>
    </row>
    <row r="8" spans="1:11" ht="24.75" customHeight="1" x14ac:dyDescent="0.2">
      <c r="A8" s="83"/>
      <c r="B8" s="83"/>
      <c r="C8" s="52" t="s">
        <v>430</v>
      </c>
      <c r="D8" s="52" t="s">
        <v>431</v>
      </c>
      <c r="E8" s="52" t="s">
        <v>429</v>
      </c>
      <c r="F8" s="83"/>
      <c r="G8" s="83"/>
      <c r="H8" s="83"/>
    </row>
    <row r="9" spans="1:11" x14ac:dyDescent="0.2">
      <c r="A9" s="53" t="s">
        <v>4</v>
      </c>
      <c r="B9" s="53" t="s">
        <v>5</v>
      </c>
      <c r="C9" s="53" t="s">
        <v>6</v>
      </c>
      <c r="D9" s="53" t="s">
        <v>221</v>
      </c>
      <c r="E9" s="53" t="s">
        <v>222</v>
      </c>
      <c r="F9" s="53" t="s">
        <v>223</v>
      </c>
      <c r="G9" s="53" t="s">
        <v>224</v>
      </c>
      <c r="H9" s="53" t="s">
        <v>230</v>
      </c>
    </row>
    <row r="10" spans="1:11" ht="33.75" x14ac:dyDescent="0.2">
      <c r="A10" s="61" t="s">
        <v>4</v>
      </c>
      <c r="B10" s="62" t="s">
        <v>440</v>
      </c>
      <c r="C10" s="61" t="s">
        <v>439</v>
      </c>
      <c r="D10" s="61"/>
      <c r="E10" s="61"/>
      <c r="F10" s="57">
        <v>4326300.51</v>
      </c>
      <c r="G10" s="57">
        <v>4302155.68</v>
      </c>
      <c r="H10" s="57">
        <f>G10/F10*100</f>
        <v>99.441905851334397</v>
      </c>
    </row>
    <row r="11" spans="1:11" ht="22.5" x14ac:dyDescent="0.2">
      <c r="A11" s="61" t="s">
        <v>5</v>
      </c>
      <c r="B11" s="62" t="s">
        <v>442</v>
      </c>
      <c r="C11" s="61" t="s">
        <v>441</v>
      </c>
      <c r="D11" s="61"/>
      <c r="E11" s="61"/>
      <c r="F11" s="57">
        <v>144115.6</v>
      </c>
      <c r="G11" s="57">
        <v>144115.6</v>
      </c>
      <c r="H11" s="57">
        <f t="shared" ref="H11:H74" si="0">G11/F11*100</f>
        <v>100</v>
      </c>
    </row>
    <row r="12" spans="1:11" ht="67.5" x14ac:dyDescent="0.2">
      <c r="A12" s="61" t="s">
        <v>6</v>
      </c>
      <c r="B12" s="62" t="s">
        <v>444</v>
      </c>
      <c r="C12" s="61" t="s">
        <v>234</v>
      </c>
      <c r="D12" s="61"/>
      <c r="E12" s="61"/>
      <c r="F12" s="57">
        <v>144115.6</v>
      </c>
      <c r="G12" s="57">
        <v>144115.6</v>
      </c>
      <c r="H12" s="57">
        <f t="shared" si="0"/>
        <v>100</v>
      </c>
    </row>
    <row r="13" spans="1:11" ht="33.75" x14ac:dyDescent="0.2">
      <c r="A13" s="61" t="s">
        <v>221</v>
      </c>
      <c r="B13" s="62" t="s">
        <v>108</v>
      </c>
      <c r="C13" s="61" t="s">
        <v>234</v>
      </c>
      <c r="D13" s="61" t="s">
        <v>419</v>
      </c>
      <c r="E13" s="61"/>
      <c r="F13" s="57">
        <v>144115.6</v>
      </c>
      <c r="G13" s="57">
        <v>144115.6</v>
      </c>
      <c r="H13" s="57">
        <f t="shared" si="0"/>
        <v>100</v>
      </c>
    </row>
    <row r="14" spans="1:11" x14ac:dyDescent="0.2">
      <c r="A14" s="61" t="s">
        <v>222</v>
      </c>
      <c r="B14" s="62" t="s">
        <v>432</v>
      </c>
      <c r="C14" s="61" t="s">
        <v>234</v>
      </c>
      <c r="D14" s="61" t="s">
        <v>419</v>
      </c>
      <c r="E14" s="61" t="s">
        <v>225</v>
      </c>
      <c r="F14" s="57">
        <v>32936</v>
      </c>
      <c r="G14" s="57">
        <v>32936</v>
      </c>
      <c r="H14" s="57">
        <f t="shared" si="0"/>
        <v>100</v>
      </c>
    </row>
    <row r="15" spans="1:11" ht="56.25" x14ac:dyDescent="0.2">
      <c r="A15" s="61" t="s">
        <v>223</v>
      </c>
      <c r="B15" s="62" t="s">
        <v>102</v>
      </c>
      <c r="C15" s="61" t="s">
        <v>234</v>
      </c>
      <c r="D15" s="61" t="s">
        <v>419</v>
      </c>
      <c r="E15" s="61" t="s">
        <v>231</v>
      </c>
      <c r="F15" s="57">
        <v>32936</v>
      </c>
      <c r="G15" s="57">
        <v>32936</v>
      </c>
      <c r="H15" s="57">
        <f t="shared" si="0"/>
        <v>100</v>
      </c>
    </row>
    <row r="16" spans="1:11" ht="56.25" x14ac:dyDescent="0.2">
      <c r="A16" s="54" t="s">
        <v>224</v>
      </c>
      <c r="B16" s="55" t="s">
        <v>102</v>
      </c>
      <c r="C16" s="54" t="s">
        <v>234</v>
      </c>
      <c r="D16" s="54" t="s">
        <v>404</v>
      </c>
      <c r="E16" s="54" t="s">
        <v>231</v>
      </c>
      <c r="F16" s="56">
        <v>32936</v>
      </c>
      <c r="G16" s="57">
        <v>32936</v>
      </c>
      <c r="H16" s="57">
        <f t="shared" si="0"/>
        <v>100</v>
      </c>
    </row>
    <row r="17" spans="1:8" ht="22.5" x14ac:dyDescent="0.2">
      <c r="A17" s="61" t="s">
        <v>230</v>
      </c>
      <c r="B17" s="62" t="s">
        <v>496</v>
      </c>
      <c r="C17" s="61" t="s">
        <v>234</v>
      </c>
      <c r="D17" s="61" t="s">
        <v>419</v>
      </c>
      <c r="E17" s="61" t="s">
        <v>305</v>
      </c>
      <c r="F17" s="57">
        <v>111179.6</v>
      </c>
      <c r="G17" s="57">
        <v>111179.6</v>
      </c>
      <c r="H17" s="57">
        <f t="shared" si="0"/>
        <v>100</v>
      </c>
    </row>
    <row r="18" spans="1:8" x14ac:dyDescent="0.2">
      <c r="A18" s="61" t="s">
        <v>232</v>
      </c>
      <c r="B18" s="62" t="s">
        <v>374</v>
      </c>
      <c r="C18" s="61" t="s">
        <v>234</v>
      </c>
      <c r="D18" s="61" t="s">
        <v>419</v>
      </c>
      <c r="E18" s="61" t="s">
        <v>383</v>
      </c>
      <c r="F18" s="57">
        <v>111179.6</v>
      </c>
      <c r="G18" s="57">
        <v>111179.6</v>
      </c>
      <c r="H18" s="57">
        <f t="shared" si="0"/>
        <v>100</v>
      </c>
    </row>
    <row r="19" spans="1:8" x14ac:dyDescent="0.2">
      <c r="A19" s="54" t="s">
        <v>233</v>
      </c>
      <c r="B19" s="55" t="s">
        <v>374</v>
      </c>
      <c r="C19" s="54" t="s">
        <v>234</v>
      </c>
      <c r="D19" s="54" t="s">
        <v>404</v>
      </c>
      <c r="E19" s="54" t="s">
        <v>383</v>
      </c>
      <c r="F19" s="56">
        <v>111179.6</v>
      </c>
      <c r="G19" s="57">
        <v>111179.6</v>
      </c>
      <c r="H19" s="57">
        <f t="shared" si="0"/>
        <v>100</v>
      </c>
    </row>
    <row r="20" spans="1:8" ht="22.5" x14ac:dyDescent="0.2">
      <c r="A20" s="61" t="s">
        <v>437</v>
      </c>
      <c r="B20" s="62" t="s">
        <v>447</v>
      </c>
      <c r="C20" s="61" t="s">
        <v>446</v>
      </c>
      <c r="D20" s="61"/>
      <c r="E20" s="61"/>
      <c r="F20" s="57">
        <v>4182184.91</v>
      </c>
      <c r="G20" s="57">
        <v>4158040.08</v>
      </c>
      <c r="H20" s="57">
        <f t="shared" si="0"/>
        <v>99.42267425951762</v>
      </c>
    </row>
    <row r="21" spans="1:8" ht="67.5" x14ac:dyDescent="0.2">
      <c r="A21" s="61" t="s">
        <v>235</v>
      </c>
      <c r="B21" s="62" t="s">
        <v>448</v>
      </c>
      <c r="C21" s="61" t="s">
        <v>238</v>
      </c>
      <c r="D21" s="61"/>
      <c r="E21" s="61"/>
      <c r="F21" s="57">
        <v>3435764.61</v>
      </c>
      <c r="G21" s="57">
        <v>3411619.78</v>
      </c>
      <c r="H21" s="57">
        <f t="shared" si="0"/>
        <v>99.297250168718634</v>
      </c>
    </row>
    <row r="22" spans="1:8" ht="67.5" x14ac:dyDescent="0.2">
      <c r="A22" s="61" t="s">
        <v>236</v>
      </c>
      <c r="B22" s="62" t="s">
        <v>436</v>
      </c>
      <c r="C22" s="61" t="s">
        <v>238</v>
      </c>
      <c r="D22" s="61" t="s">
        <v>435</v>
      </c>
      <c r="E22" s="61"/>
      <c r="F22" s="57">
        <v>2060166.47</v>
      </c>
      <c r="G22" s="57">
        <v>2044531.53</v>
      </c>
      <c r="H22" s="57">
        <f t="shared" si="0"/>
        <v>99.24108365864241</v>
      </c>
    </row>
    <row r="23" spans="1:8" x14ac:dyDescent="0.2">
      <c r="A23" s="61" t="s">
        <v>438</v>
      </c>
      <c r="B23" s="62" t="s">
        <v>432</v>
      </c>
      <c r="C23" s="61" t="s">
        <v>238</v>
      </c>
      <c r="D23" s="61" t="s">
        <v>435</v>
      </c>
      <c r="E23" s="61" t="s">
        <v>225</v>
      </c>
      <c r="F23" s="57">
        <v>2060166.47</v>
      </c>
      <c r="G23" s="57">
        <v>2044531.53</v>
      </c>
      <c r="H23" s="57">
        <f t="shared" si="0"/>
        <v>99.24108365864241</v>
      </c>
    </row>
    <row r="24" spans="1:8" ht="56.25" x14ac:dyDescent="0.2">
      <c r="A24" s="61" t="s">
        <v>7</v>
      </c>
      <c r="B24" s="62" t="s">
        <v>102</v>
      </c>
      <c r="C24" s="61" t="s">
        <v>238</v>
      </c>
      <c r="D24" s="61" t="s">
        <v>435</v>
      </c>
      <c r="E24" s="61" t="s">
        <v>231</v>
      </c>
      <c r="F24" s="57">
        <v>2060166.47</v>
      </c>
      <c r="G24" s="57">
        <v>2044531.53</v>
      </c>
      <c r="H24" s="57">
        <f t="shared" si="0"/>
        <v>99.24108365864241</v>
      </c>
    </row>
    <row r="25" spans="1:8" ht="56.25" x14ac:dyDescent="0.2">
      <c r="A25" s="54" t="s">
        <v>443</v>
      </c>
      <c r="B25" s="55" t="s">
        <v>102</v>
      </c>
      <c r="C25" s="54" t="s">
        <v>238</v>
      </c>
      <c r="D25" s="54" t="s">
        <v>229</v>
      </c>
      <c r="E25" s="54" t="s">
        <v>231</v>
      </c>
      <c r="F25" s="56">
        <v>2060166.47</v>
      </c>
      <c r="G25" s="57">
        <v>2044531.53</v>
      </c>
      <c r="H25" s="57">
        <f t="shared" si="0"/>
        <v>99.24108365864241</v>
      </c>
    </row>
    <row r="26" spans="1:8" ht="33.75" x14ac:dyDescent="0.2">
      <c r="A26" s="61" t="s">
        <v>237</v>
      </c>
      <c r="B26" s="62" t="s">
        <v>108</v>
      </c>
      <c r="C26" s="61" t="s">
        <v>238</v>
      </c>
      <c r="D26" s="61" t="s">
        <v>419</v>
      </c>
      <c r="E26" s="61"/>
      <c r="F26" s="57">
        <v>1374186.14</v>
      </c>
      <c r="G26" s="57">
        <v>1365676.25</v>
      </c>
      <c r="H26" s="57">
        <f t="shared" si="0"/>
        <v>99.38073236570412</v>
      </c>
    </row>
    <row r="27" spans="1:8" x14ac:dyDescent="0.2">
      <c r="A27" s="61" t="s">
        <v>445</v>
      </c>
      <c r="B27" s="62" t="s">
        <v>432</v>
      </c>
      <c r="C27" s="61" t="s">
        <v>238</v>
      </c>
      <c r="D27" s="61" t="s">
        <v>419</v>
      </c>
      <c r="E27" s="61" t="s">
        <v>225</v>
      </c>
      <c r="F27" s="57">
        <v>758212.79</v>
      </c>
      <c r="G27" s="57">
        <v>749702.9</v>
      </c>
      <c r="H27" s="57">
        <f t="shared" si="0"/>
        <v>98.877638294653408</v>
      </c>
    </row>
    <row r="28" spans="1:8" ht="56.25" x14ac:dyDescent="0.2">
      <c r="A28" s="61" t="s">
        <v>8</v>
      </c>
      <c r="B28" s="62" t="s">
        <v>102</v>
      </c>
      <c r="C28" s="61" t="s">
        <v>238</v>
      </c>
      <c r="D28" s="61" t="s">
        <v>419</v>
      </c>
      <c r="E28" s="61" t="s">
        <v>231</v>
      </c>
      <c r="F28" s="57">
        <v>758212.79</v>
      </c>
      <c r="G28" s="57">
        <v>749702.9</v>
      </c>
      <c r="H28" s="57">
        <f t="shared" si="0"/>
        <v>98.877638294653408</v>
      </c>
    </row>
    <row r="29" spans="1:8" ht="56.25" x14ac:dyDescent="0.2">
      <c r="A29" s="54" t="s">
        <v>405</v>
      </c>
      <c r="B29" s="55" t="s">
        <v>102</v>
      </c>
      <c r="C29" s="54" t="s">
        <v>238</v>
      </c>
      <c r="D29" s="54" t="s">
        <v>404</v>
      </c>
      <c r="E29" s="54" t="s">
        <v>231</v>
      </c>
      <c r="F29" s="56">
        <v>758212.79</v>
      </c>
      <c r="G29" s="57">
        <v>749702.9</v>
      </c>
      <c r="H29" s="57">
        <f t="shared" si="0"/>
        <v>98.877638294653408</v>
      </c>
    </row>
    <row r="30" spans="1:8" x14ac:dyDescent="0.2">
      <c r="A30" s="61" t="s">
        <v>239</v>
      </c>
      <c r="B30" s="62" t="s">
        <v>483</v>
      </c>
      <c r="C30" s="61" t="s">
        <v>238</v>
      </c>
      <c r="D30" s="61" t="s">
        <v>419</v>
      </c>
      <c r="E30" s="61" t="s">
        <v>284</v>
      </c>
      <c r="F30" s="57">
        <v>95000</v>
      </c>
      <c r="G30" s="57">
        <v>95000</v>
      </c>
      <c r="H30" s="57">
        <f t="shared" si="0"/>
        <v>100</v>
      </c>
    </row>
    <row r="31" spans="1:8" ht="22.5" x14ac:dyDescent="0.2">
      <c r="A31" s="61" t="s">
        <v>240</v>
      </c>
      <c r="B31" s="62" t="s">
        <v>421</v>
      </c>
      <c r="C31" s="61" t="s">
        <v>238</v>
      </c>
      <c r="D31" s="61" t="s">
        <v>419</v>
      </c>
      <c r="E31" s="61" t="s">
        <v>426</v>
      </c>
      <c r="F31" s="57">
        <v>95000</v>
      </c>
      <c r="G31" s="57">
        <v>95000</v>
      </c>
      <c r="H31" s="57">
        <f t="shared" si="0"/>
        <v>100</v>
      </c>
    </row>
    <row r="32" spans="1:8" ht="22.5" x14ac:dyDescent="0.2">
      <c r="A32" s="54" t="s">
        <v>449</v>
      </c>
      <c r="B32" s="55" t="s">
        <v>421</v>
      </c>
      <c r="C32" s="54" t="s">
        <v>238</v>
      </c>
      <c r="D32" s="54" t="s">
        <v>404</v>
      </c>
      <c r="E32" s="54" t="s">
        <v>426</v>
      </c>
      <c r="F32" s="56">
        <v>95000</v>
      </c>
      <c r="G32" s="57">
        <v>95000</v>
      </c>
      <c r="H32" s="57">
        <f t="shared" si="0"/>
        <v>100</v>
      </c>
    </row>
    <row r="33" spans="1:8" ht="22.5" x14ac:dyDescent="0.2">
      <c r="A33" s="61" t="s">
        <v>450</v>
      </c>
      <c r="B33" s="62" t="s">
        <v>496</v>
      </c>
      <c r="C33" s="61" t="s">
        <v>238</v>
      </c>
      <c r="D33" s="61" t="s">
        <v>419</v>
      </c>
      <c r="E33" s="61" t="s">
        <v>305</v>
      </c>
      <c r="F33" s="57">
        <v>520973.35</v>
      </c>
      <c r="G33" s="57">
        <v>520973.35</v>
      </c>
      <c r="H33" s="57">
        <f t="shared" si="0"/>
        <v>100</v>
      </c>
    </row>
    <row r="34" spans="1:8" x14ac:dyDescent="0.2">
      <c r="A34" s="61" t="s">
        <v>451</v>
      </c>
      <c r="B34" s="62" t="s">
        <v>156</v>
      </c>
      <c r="C34" s="61" t="s">
        <v>238</v>
      </c>
      <c r="D34" s="61" t="s">
        <v>419</v>
      </c>
      <c r="E34" s="61" t="s">
        <v>307</v>
      </c>
      <c r="F34" s="57">
        <v>520973.35</v>
      </c>
      <c r="G34" s="57">
        <v>520973.35</v>
      </c>
      <c r="H34" s="57">
        <f t="shared" si="0"/>
        <v>100</v>
      </c>
    </row>
    <row r="35" spans="1:8" x14ac:dyDescent="0.2">
      <c r="A35" s="54" t="s">
        <v>243</v>
      </c>
      <c r="B35" s="55" t="s">
        <v>156</v>
      </c>
      <c r="C35" s="54" t="s">
        <v>238</v>
      </c>
      <c r="D35" s="54" t="s">
        <v>404</v>
      </c>
      <c r="E35" s="54" t="s">
        <v>307</v>
      </c>
      <c r="F35" s="56">
        <v>520973.35</v>
      </c>
      <c r="G35" s="57">
        <v>520973.35</v>
      </c>
      <c r="H35" s="57">
        <f t="shared" si="0"/>
        <v>100</v>
      </c>
    </row>
    <row r="36" spans="1:8" x14ac:dyDescent="0.2">
      <c r="A36" s="61" t="s">
        <v>244</v>
      </c>
      <c r="B36" s="62" t="s">
        <v>113</v>
      </c>
      <c r="C36" s="61" t="s">
        <v>238</v>
      </c>
      <c r="D36" s="61" t="s">
        <v>452</v>
      </c>
      <c r="E36" s="61"/>
      <c r="F36" s="57">
        <v>1412</v>
      </c>
      <c r="G36" s="57">
        <v>1412</v>
      </c>
      <c r="H36" s="57">
        <f t="shared" si="0"/>
        <v>100</v>
      </c>
    </row>
    <row r="37" spans="1:8" x14ac:dyDescent="0.2">
      <c r="A37" s="61" t="s">
        <v>9</v>
      </c>
      <c r="B37" s="62" t="s">
        <v>432</v>
      </c>
      <c r="C37" s="61" t="s">
        <v>238</v>
      </c>
      <c r="D37" s="61" t="s">
        <v>452</v>
      </c>
      <c r="E37" s="61" t="s">
        <v>225</v>
      </c>
      <c r="F37" s="57">
        <v>1412</v>
      </c>
      <c r="G37" s="57">
        <v>1412</v>
      </c>
      <c r="H37" s="57">
        <f t="shared" si="0"/>
        <v>100</v>
      </c>
    </row>
    <row r="38" spans="1:8" ht="56.25" x14ac:dyDescent="0.2">
      <c r="A38" s="61" t="s">
        <v>245</v>
      </c>
      <c r="B38" s="62" t="s">
        <v>102</v>
      </c>
      <c r="C38" s="61" t="s">
        <v>238</v>
      </c>
      <c r="D38" s="61" t="s">
        <v>452</v>
      </c>
      <c r="E38" s="61" t="s">
        <v>231</v>
      </c>
      <c r="F38" s="57">
        <v>1412</v>
      </c>
      <c r="G38" s="57">
        <v>1412</v>
      </c>
      <c r="H38" s="57">
        <f t="shared" si="0"/>
        <v>100</v>
      </c>
    </row>
    <row r="39" spans="1:8" ht="56.25" x14ac:dyDescent="0.2">
      <c r="A39" s="54" t="s">
        <v>246</v>
      </c>
      <c r="B39" s="55" t="s">
        <v>102</v>
      </c>
      <c r="C39" s="54" t="s">
        <v>238</v>
      </c>
      <c r="D39" s="54" t="s">
        <v>453</v>
      </c>
      <c r="E39" s="54" t="s">
        <v>231</v>
      </c>
      <c r="F39" s="56">
        <v>1412</v>
      </c>
      <c r="G39" s="57">
        <v>1412</v>
      </c>
      <c r="H39" s="57">
        <f t="shared" si="0"/>
        <v>100</v>
      </c>
    </row>
    <row r="40" spans="1:8" ht="67.5" x14ac:dyDescent="0.2">
      <c r="A40" s="61" t="s">
        <v>247</v>
      </c>
      <c r="B40" s="62" t="s">
        <v>467</v>
      </c>
      <c r="C40" s="61" t="s">
        <v>379</v>
      </c>
      <c r="D40" s="61"/>
      <c r="E40" s="61"/>
      <c r="F40" s="57">
        <v>598123.37</v>
      </c>
      <c r="G40" s="57">
        <v>598123.37</v>
      </c>
      <c r="H40" s="57">
        <f t="shared" si="0"/>
        <v>100</v>
      </c>
    </row>
    <row r="41" spans="1:8" ht="67.5" x14ac:dyDescent="0.2">
      <c r="A41" s="61" t="s">
        <v>454</v>
      </c>
      <c r="B41" s="62" t="s">
        <v>436</v>
      </c>
      <c r="C41" s="61" t="s">
        <v>379</v>
      </c>
      <c r="D41" s="61" t="s">
        <v>435</v>
      </c>
      <c r="E41" s="61"/>
      <c r="F41" s="57">
        <v>145266.70000000001</v>
      </c>
      <c r="G41" s="57">
        <v>145266.70000000001</v>
      </c>
      <c r="H41" s="57">
        <f t="shared" si="0"/>
        <v>100</v>
      </c>
    </row>
    <row r="42" spans="1:8" x14ac:dyDescent="0.2">
      <c r="A42" s="61" t="s">
        <v>249</v>
      </c>
      <c r="B42" s="62" t="s">
        <v>432</v>
      </c>
      <c r="C42" s="61" t="s">
        <v>379</v>
      </c>
      <c r="D42" s="61" t="s">
        <v>435</v>
      </c>
      <c r="E42" s="61" t="s">
        <v>225</v>
      </c>
      <c r="F42" s="57">
        <v>145266.70000000001</v>
      </c>
      <c r="G42" s="57">
        <v>145266.70000000001</v>
      </c>
      <c r="H42" s="57">
        <f t="shared" si="0"/>
        <v>100</v>
      </c>
    </row>
    <row r="43" spans="1:8" x14ac:dyDescent="0.2">
      <c r="A43" s="61" t="s">
        <v>250</v>
      </c>
      <c r="B43" s="62" t="s">
        <v>124</v>
      </c>
      <c r="C43" s="61" t="s">
        <v>379</v>
      </c>
      <c r="D43" s="61" t="s">
        <v>435</v>
      </c>
      <c r="E43" s="61" t="s">
        <v>255</v>
      </c>
      <c r="F43" s="57">
        <v>145266.70000000001</v>
      </c>
      <c r="G43" s="57">
        <v>145266.70000000001</v>
      </c>
      <c r="H43" s="57">
        <f t="shared" si="0"/>
        <v>100</v>
      </c>
    </row>
    <row r="44" spans="1:8" x14ac:dyDescent="0.2">
      <c r="A44" s="54" t="s">
        <v>253</v>
      </c>
      <c r="B44" s="55" t="s">
        <v>124</v>
      </c>
      <c r="C44" s="54" t="s">
        <v>379</v>
      </c>
      <c r="D44" s="54" t="s">
        <v>321</v>
      </c>
      <c r="E44" s="54" t="s">
        <v>255</v>
      </c>
      <c r="F44" s="56">
        <v>145266.70000000001</v>
      </c>
      <c r="G44" s="57">
        <v>145266.70000000001</v>
      </c>
      <c r="H44" s="57">
        <f t="shared" si="0"/>
        <v>100</v>
      </c>
    </row>
    <row r="45" spans="1:8" ht="33.75" x14ac:dyDescent="0.2">
      <c r="A45" s="61" t="s">
        <v>455</v>
      </c>
      <c r="B45" s="62" t="s">
        <v>108</v>
      </c>
      <c r="C45" s="61" t="s">
        <v>379</v>
      </c>
      <c r="D45" s="61" t="s">
        <v>419</v>
      </c>
      <c r="E45" s="61"/>
      <c r="F45" s="57">
        <v>452856.67</v>
      </c>
      <c r="G45" s="57">
        <v>452856.67</v>
      </c>
      <c r="H45" s="57">
        <f t="shared" si="0"/>
        <v>100</v>
      </c>
    </row>
    <row r="46" spans="1:8" x14ac:dyDescent="0.2">
      <c r="A46" s="61" t="s">
        <v>456</v>
      </c>
      <c r="B46" s="62" t="s">
        <v>432</v>
      </c>
      <c r="C46" s="61" t="s">
        <v>379</v>
      </c>
      <c r="D46" s="61" t="s">
        <v>419</v>
      </c>
      <c r="E46" s="61" t="s">
        <v>225</v>
      </c>
      <c r="F46" s="57">
        <v>452856.67</v>
      </c>
      <c r="G46" s="57">
        <v>452856.67</v>
      </c>
      <c r="H46" s="57">
        <f t="shared" si="0"/>
        <v>100</v>
      </c>
    </row>
    <row r="47" spans="1:8" x14ac:dyDescent="0.2">
      <c r="A47" s="61" t="s">
        <v>457</v>
      </c>
      <c r="B47" s="62" t="s">
        <v>124</v>
      </c>
      <c r="C47" s="61" t="s">
        <v>379</v>
      </c>
      <c r="D47" s="61" t="s">
        <v>419</v>
      </c>
      <c r="E47" s="61" t="s">
        <v>255</v>
      </c>
      <c r="F47" s="57">
        <v>452856.67</v>
      </c>
      <c r="G47" s="57">
        <v>452856.67</v>
      </c>
      <c r="H47" s="57">
        <f t="shared" si="0"/>
        <v>100</v>
      </c>
    </row>
    <row r="48" spans="1:8" x14ac:dyDescent="0.2">
      <c r="A48" s="54" t="s">
        <v>256</v>
      </c>
      <c r="B48" s="55" t="s">
        <v>124</v>
      </c>
      <c r="C48" s="54" t="s">
        <v>379</v>
      </c>
      <c r="D48" s="54" t="s">
        <v>404</v>
      </c>
      <c r="E48" s="54" t="s">
        <v>255</v>
      </c>
      <c r="F48" s="56">
        <v>452856.67</v>
      </c>
      <c r="G48" s="57">
        <v>452856.67</v>
      </c>
      <c r="H48" s="57">
        <f t="shared" si="0"/>
        <v>100</v>
      </c>
    </row>
    <row r="49" spans="1:8" ht="67.5" x14ac:dyDescent="0.2">
      <c r="A49" s="61" t="s">
        <v>459</v>
      </c>
      <c r="B49" s="62" t="s">
        <v>241</v>
      </c>
      <c r="C49" s="61" t="s">
        <v>242</v>
      </c>
      <c r="D49" s="61"/>
      <c r="E49" s="61"/>
      <c r="F49" s="57">
        <v>127582.36</v>
      </c>
      <c r="G49" s="57">
        <v>127582.36</v>
      </c>
      <c r="H49" s="57">
        <f t="shared" si="0"/>
        <v>100</v>
      </c>
    </row>
    <row r="50" spans="1:8" ht="67.5" x14ac:dyDescent="0.2">
      <c r="A50" s="61" t="s">
        <v>259</v>
      </c>
      <c r="B50" s="62" t="s">
        <v>436</v>
      </c>
      <c r="C50" s="61" t="s">
        <v>242</v>
      </c>
      <c r="D50" s="61" t="s">
        <v>435</v>
      </c>
      <c r="E50" s="61"/>
      <c r="F50" s="57">
        <v>127582.36</v>
      </c>
      <c r="G50" s="57">
        <v>127582.36</v>
      </c>
      <c r="H50" s="57">
        <f t="shared" si="0"/>
        <v>100</v>
      </c>
    </row>
    <row r="51" spans="1:8" x14ac:dyDescent="0.2">
      <c r="A51" s="61" t="s">
        <v>260</v>
      </c>
      <c r="B51" s="62" t="s">
        <v>432</v>
      </c>
      <c r="C51" s="61" t="s">
        <v>242</v>
      </c>
      <c r="D51" s="61" t="s">
        <v>435</v>
      </c>
      <c r="E51" s="61" t="s">
        <v>225</v>
      </c>
      <c r="F51" s="57">
        <v>127582.36</v>
      </c>
      <c r="G51" s="57">
        <v>127582.36</v>
      </c>
      <c r="H51" s="57">
        <f t="shared" si="0"/>
        <v>100</v>
      </c>
    </row>
    <row r="52" spans="1:8" ht="56.25" x14ac:dyDescent="0.2">
      <c r="A52" s="61" t="s">
        <v>460</v>
      </c>
      <c r="B52" s="62" t="s">
        <v>102</v>
      </c>
      <c r="C52" s="61" t="s">
        <v>242</v>
      </c>
      <c r="D52" s="61" t="s">
        <v>435</v>
      </c>
      <c r="E52" s="61" t="s">
        <v>231</v>
      </c>
      <c r="F52" s="57">
        <v>65537.36</v>
      </c>
      <c r="G52" s="57">
        <v>65537.36</v>
      </c>
      <c r="H52" s="57">
        <f t="shared" si="0"/>
        <v>100</v>
      </c>
    </row>
    <row r="53" spans="1:8" ht="56.25" x14ac:dyDescent="0.2">
      <c r="A53" s="54" t="s">
        <v>461</v>
      </c>
      <c r="B53" s="55" t="s">
        <v>102</v>
      </c>
      <c r="C53" s="54" t="s">
        <v>242</v>
      </c>
      <c r="D53" s="54" t="s">
        <v>229</v>
      </c>
      <c r="E53" s="54" t="s">
        <v>231</v>
      </c>
      <c r="F53" s="56">
        <v>65537.36</v>
      </c>
      <c r="G53" s="57">
        <v>65537.36</v>
      </c>
      <c r="H53" s="57">
        <f t="shared" si="0"/>
        <v>100</v>
      </c>
    </row>
    <row r="54" spans="1:8" x14ac:dyDescent="0.2">
      <c r="A54" s="61" t="s">
        <v>462</v>
      </c>
      <c r="B54" s="62" t="s">
        <v>124</v>
      </c>
      <c r="C54" s="61" t="s">
        <v>242</v>
      </c>
      <c r="D54" s="61" t="s">
        <v>435</v>
      </c>
      <c r="E54" s="61" t="s">
        <v>255</v>
      </c>
      <c r="F54" s="57">
        <v>62045</v>
      </c>
      <c r="G54" s="57">
        <v>62045</v>
      </c>
      <c r="H54" s="57">
        <f t="shared" si="0"/>
        <v>100</v>
      </c>
    </row>
    <row r="55" spans="1:8" x14ac:dyDescent="0.2">
      <c r="A55" s="54" t="s">
        <v>265</v>
      </c>
      <c r="B55" s="55" t="s">
        <v>124</v>
      </c>
      <c r="C55" s="54" t="s">
        <v>242</v>
      </c>
      <c r="D55" s="54" t="s">
        <v>321</v>
      </c>
      <c r="E55" s="54" t="s">
        <v>255</v>
      </c>
      <c r="F55" s="56">
        <v>62045</v>
      </c>
      <c r="G55" s="57">
        <v>62045</v>
      </c>
      <c r="H55" s="57">
        <f t="shared" si="0"/>
        <v>100</v>
      </c>
    </row>
    <row r="56" spans="1:8" ht="90" x14ac:dyDescent="0.2">
      <c r="A56" s="61" t="s">
        <v>266</v>
      </c>
      <c r="B56" s="63" t="s">
        <v>678</v>
      </c>
      <c r="C56" s="61" t="s">
        <v>615</v>
      </c>
      <c r="D56" s="61"/>
      <c r="E56" s="61"/>
      <c r="F56" s="57">
        <v>5306.65</v>
      </c>
      <c r="G56" s="57">
        <v>5306.65</v>
      </c>
      <c r="H56" s="57">
        <f t="shared" si="0"/>
        <v>100</v>
      </c>
    </row>
    <row r="57" spans="1:8" ht="67.5" x14ac:dyDescent="0.2">
      <c r="A57" s="61" t="s">
        <v>463</v>
      </c>
      <c r="B57" s="62" t="s">
        <v>436</v>
      </c>
      <c r="C57" s="61" t="s">
        <v>615</v>
      </c>
      <c r="D57" s="61" t="s">
        <v>435</v>
      </c>
      <c r="E57" s="61"/>
      <c r="F57" s="57">
        <v>5306.65</v>
      </c>
      <c r="G57" s="57">
        <v>5306.65</v>
      </c>
      <c r="H57" s="57">
        <f t="shared" si="0"/>
        <v>100</v>
      </c>
    </row>
    <row r="58" spans="1:8" x14ac:dyDescent="0.2">
      <c r="A58" s="61" t="s">
        <v>267</v>
      </c>
      <c r="B58" s="62" t="s">
        <v>432</v>
      </c>
      <c r="C58" s="61" t="s">
        <v>615</v>
      </c>
      <c r="D58" s="61" t="s">
        <v>435</v>
      </c>
      <c r="E58" s="61" t="s">
        <v>225</v>
      </c>
      <c r="F58" s="57">
        <v>5306.65</v>
      </c>
      <c r="G58" s="57">
        <v>5306.65</v>
      </c>
      <c r="H58" s="57">
        <f t="shared" si="0"/>
        <v>100</v>
      </c>
    </row>
    <row r="59" spans="1:8" ht="56.25" x14ac:dyDescent="0.2">
      <c r="A59" s="61" t="s">
        <v>268</v>
      </c>
      <c r="B59" s="62" t="s">
        <v>102</v>
      </c>
      <c r="C59" s="61" t="s">
        <v>615</v>
      </c>
      <c r="D59" s="61" t="s">
        <v>435</v>
      </c>
      <c r="E59" s="61" t="s">
        <v>231</v>
      </c>
      <c r="F59" s="57">
        <v>4264.8</v>
      </c>
      <c r="G59" s="57">
        <v>4264.8</v>
      </c>
      <c r="H59" s="57">
        <f t="shared" si="0"/>
        <v>100</v>
      </c>
    </row>
    <row r="60" spans="1:8" ht="56.25" x14ac:dyDescent="0.2">
      <c r="A60" s="54" t="s">
        <v>270</v>
      </c>
      <c r="B60" s="55" t="s">
        <v>102</v>
      </c>
      <c r="C60" s="54" t="s">
        <v>615</v>
      </c>
      <c r="D60" s="54" t="s">
        <v>229</v>
      </c>
      <c r="E60" s="54" t="s">
        <v>231</v>
      </c>
      <c r="F60" s="56">
        <v>4264.8</v>
      </c>
      <c r="G60" s="57">
        <v>4264.8</v>
      </c>
      <c r="H60" s="57">
        <f t="shared" si="0"/>
        <v>100</v>
      </c>
    </row>
    <row r="61" spans="1:8" x14ac:dyDescent="0.2">
      <c r="A61" s="61" t="s">
        <v>464</v>
      </c>
      <c r="B61" s="62" t="s">
        <v>124</v>
      </c>
      <c r="C61" s="61" t="s">
        <v>615</v>
      </c>
      <c r="D61" s="61" t="s">
        <v>435</v>
      </c>
      <c r="E61" s="61" t="s">
        <v>255</v>
      </c>
      <c r="F61" s="57">
        <v>1041.8499999999999</v>
      </c>
      <c r="G61" s="57">
        <v>1041.8499999999999</v>
      </c>
      <c r="H61" s="57">
        <f t="shared" si="0"/>
        <v>100</v>
      </c>
    </row>
    <row r="62" spans="1:8" x14ac:dyDescent="0.2">
      <c r="A62" s="54" t="s">
        <v>465</v>
      </c>
      <c r="B62" s="55" t="s">
        <v>124</v>
      </c>
      <c r="C62" s="54" t="s">
        <v>615</v>
      </c>
      <c r="D62" s="54" t="s">
        <v>321</v>
      </c>
      <c r="E62" s="54" t="s">
        <v>255</v>
      </c>
      <c r="F62" s="56">
        <v>1041.8499999999999</v>
      </c>
      <c r="G62" s="57">
        <v>1041.8499999999999</v>
      </c>
      <c r="H62" s="57">
        <f t="shared" si="0"/>
        <v>100</v>
      </c>
    </row>
    <row r="63" spans="1:8" ht="78.75" x14ac:dyDescent="0.2">
      <c r="A63" s="61" t="s">
        <v>466</v>
      </c>
      <c r="B63" s="63" t="s">
        <v>679</v>
      </c>
      <c r="C63" s="61" t="s">
        <v>616</v>
      </c>
      <c r="D63" s="61"/>
      <c r="E63" s="61"/>
      <c r="F63" s="57">
        <v>15407.92</v>
      </c>
      <c r="G63" s="57">
        <v>15407.92</v>
      </c>
      <c r="H63" s="57">
        <f t="shared" si="0"/>
        <v>100</v>
      </c>
    </row>
    <row r="64" spans="1:8" ht="67.5" x14ac:dyDescent="0.2">
      <c r="A64" s="61" t="s">
        <v>274</v>
      </c>
      <c r="B64" s="62" t="s">
        <v>436</v>
      </c>
      <c r="C64" s="61" t="s">
        <v>616</v>
      </c>
      <c r="D64" s="61" t="s">
        <v>435</v>
      </c>
      <c r="E64" s="61"/>
      <c r="F64" s="57">
        <v>15407.92</v>
      </c>
      <c r="G64" s="57">
        <v>15407.92</v>
      </c>
      <c r="H64" s="57">
        <f t="shared" si="0"/>
        <v>100</v>
      </c>
    </row>
    <row r="65" spans="1:8" x14ac:dyDescent="0.2">
      <c r="A65" s="61" t="s">
        <v>468</v>
      </c>
      <c r="B65" s="62" t="s">
        <v>432</v>
      </c>
      <c r="C65" s="61" t="s">
        <v>616</v>
      </c>
      <c r="D65" s="61" t="s">
        <v>435</v>
      </c>
      <c r="E65" s="61" t="s">
        <v>225</v>
      </c>
      <c r="F65" s="57">
        <v>15407.92</v>
      </c>
      <c r="G65" s="57">
        <v>15407.92</v>
      </c>
      <c r="H65" s="57">
        <f t="shared" si="0"/>
        <v>100</v>
      </c>
    </row>
    <row r="66" spans="1:8" ht="56.25" x14ac:dyDescent="0.2">
      <c r="A66" s="61" t="s">
        <v>277</v>
      </c>
      <c r="B66" s="62" t="s">
        <v>102</v>
      </c>
      <c r="C66" s="61" t="s">
        <v>616</v>
      </c>
      <c r="D66" s="61" t="s">
        <v>435</v>
      </c>
      <c r="E66" s="61" t="s">
        <v>231</v>
      </c>
      <c r="F66" s="57">
        <v>15407.92</v>
      </c>
      <c r="G66" s="57">
        <v>15407.92</v>
      </c>
      <c r="H66" s="57">
        <f t="shared" si="0"/>
        <v>100</v>
      </c>
    </row>
    <row r="67" spans="1:8" ht="56.25" x14ac:dyDescent="0.2">
      <c r="A67" s="54" t="s">
        <v>278</v>
      </c>
      <c r="B67" s="55" t="s">
        <v>102</v>
      </c>
      <c r="C67" s="54" t="s">
        <v>616</v>
      </c>
      <c r="D67" s="54" t="s">
        <v>229</v>
      </c>
      <c r="E67" s="54" t="s">
        <v>231</v>
      </c>
      <c r="F67" s="56">
        <v>15407.92</v>
      </c>
      <c r="G67" s="57">
        <v>15407.92</v>
      </c>
      <c r="H67" s="57">
        <f t="shared" si="0"/>
        <v>100</v>
      </c>
    </row>
    <row r="68" spans="1:8" ht="33.75" x14ac:dyDescent="0.2">
      <c r="A68" s="61" t="s">
        <v>279</v>
      </c>
      <c r="B68" s="62" t="s">
        <v>485</v>
      </c>
      <c r="C68" s="61" t="s">
        <v>484</v>
      </c>
      <c r="D68" s="61"/>
      <c r="E68" s="61"/>
      <c r="F68" s="57">
        <v>2078508.38</v>
      </c>
      <c r="G68" s="57">
        <v>2053498.72</v>
      </c>
      <c r="H68" s="57">
        <f t="shared" si="0"/>
        <v>98.796749619070582</v>
      </c>
    </row>
    <row r="69" spans="1:8" ht="22.5" x14ac:dyDescent="0.2">
      <c r="A69" s="61" t="s">
        <v>469</v>
      </c>
      <c r="B69" s="62" t="s">
        <v>506</v>
      </c>
      <c r="C69" s="61" t="s">
        <v>505</v>
      </c>
      <c r="D69" s="61"/>
      <c r="E69" s="61"/>
      <c r="F69" s="57">
        <v>499698.78</v>
      </c>
      <c r="G69" s="57">
        <v>474689.12</v>
      </c>
      <c r="H69" s="57">
        <f t="shared" si="0"/>
        <v>94.995052819620653</v>
      </c>
    </row>
    <row r="70" spans="1:8" ht="67.5" x14ac:dyDescent="0.2">
      <c r="A70" s="61" t="s">
        <v>282</v>
      </c>
      <c r="B70" s="62" t="s">
        <v>241</v>
      </c>
      <c r="C70" s="61" t="s">
        <v>318</v>
      </c>
      <c r="D70" s="61"/>
      <c r="E70" s="61"/>
      <c r="F70" s="57">
        <v>42110.59</v>
      </c>
      <c r="G70" s="57">
        <v>42110.59</v>
      </c>
      <c r="H70" s="57">
        <f t="shared" si="0"/>
        <v>100</v>
      </c>
    </row>
    <row r="71" spans="1:8" ht="67.5" x14ac:dyDescent="0.2">
      <c r="A71" s="61" t="s">
        <v>283</v>
      </c>
      <c r="B71" s="62" t="s">
        <v>436</v>
      </c>
      <c r="C71" s="61" t="s">
        <v>318</v>
      </c>
      <c r="D71" s="61" t="s">
        <v>435</v>
      </c>
      <c r="E71" s="61"/>
      <c r="F71" s="57">
        <v>42110.59</v>
      </c>
      <c r="G71" s="57">
        <v>42110.59</v>
      </c>
      <c r="H71" s="57">
        <f t="shared" si="0"/>
        <v>100</v>
      </c>
    </row>
    <row r="72" spans="1:8" ht="22.5" x14ac:dyDescent="0.2">
      <c r="A72" s="61" t="s">
        <v>285</v>
      </c>
      <c r="B72" s="62" t="s">
        <v>496</v>
      </c>
      <c r="C72" s="61" t="s">
        <v>318</v>
      </c>
      <c r="D72" s="61" t="s">
        <v>435</v>
      </c>
      <c r="E72" s="61" t="s">
        <v>305</v>
      </c>
      <c r="F72" s="57">
        <v>42110.59</v>
      </c>
      <c r="G72" s="57">
        <v>42110.59</v>
      </c>
      <c r="H72" s="57">
        <f t="shared" si="0"/>
        <v>100</v>
      </c>
    </row>
    <row r="73" spans="1:8" x14ac:dyDescent="0.2">
      <c r="A73" s="61" t="s">
        <v>470</v>
      </c>
      <c r="B73" s="62" t="s">
        <v>161</v>
      </c>
      <c r="C73" s="61" t="s">
        <v>318</v>
      </c>
      <c r="D73" s="61" t="s">
        <v>435</v>
      </c>
      <c r="E73" s="61" t="s">
        <v>315</v>
      </c>
      <c r="F73" s="57">
        <v>42110.59</v>
      </c>
      <c r="G73" s="57">
        <v>42110.59</v>
      </c>
      <c r="H73" s="57">
        <f t="shared" si="0"/>
        <v>100</v>
      </c>
    </row>
    <row r="74" spans="1:8" x14ac:dyDescent="0.2">
      <c r="A74" s="54" t="s">
        <v>287</v>
      </c>
      <c r="B74" s="55" t="s">
        <v>161</v>
      </c>
      <c r="C74" s="54" t="s">
        <v>318</v>
      </c>
      <c r="D74" s="54" t="s">
        <v>321</v>
      </c>
      <c r="E74" s="54" t="s">
        <v>315</v>
      </c>
      <c r="F74" s="56">
        <v>42110.59</v>
      </c>
      <c r="G74" s="57">
        <v>42110.59</v>
      </c>
      <c r="H74" s="57">
        <f t="shared" si="0"/>
        <v>100</v>
      </c>
    </row>
    <row r="75" spans="1:8" ht="90" x14ac:dyDescent="0.2">
      <c r="A75" s="61" t="s">
        <v>288</v>
      </c>
      <c r="B75" s="63" t="s">
        <v>678</v>
      </c>
      <c r="C75" s="61" t="s">
        <v>617</v>
      </c>
      <c r="D75" s="61"/>
      <c r="E75" s="61"/>
      <c r="F75" s="57">
        <v>983.77</v>
      </c>
      <c r="G75" s="57">
        <v>983.77</v>
      </c>
      <c r="H75" s="57">
        <f t="shared" ref="H75:H138" si="1">G75/F75*100</f>
        <v>100</v>
      </c>
    </row>
    <row r="76" spans="1:8" ht="67.5" x14ac:dyDescent="0.2">
      <c r="A76" s="61" t="s">
        <v>471</v>
      </c>
      <c r="B76" s="62" t="s">
        <v>436</v>
      </c>
      <c r="C76" s="61" t="s">
        <v>617</v>
      </c>
      <c r="D76" s="61" t="s">
        <v>435</v>
      </c>
      <c r="E76" s="61"/>
      <c r="F76" s="57">
        <v>983.77</v>
      </c>
      <c r="G76" s="57">
        <v>983.77</v>
      </c>
      <c r="H76" s="57">
        <f t="shared" si="1"/>
        <v>100</v>
      </c>
    </row>
    <row r="77" spans="1:8" ht="22.5" x14ac:dyDescent="0.2">
      <c r="A77" s="61" t="s">
        <v>290</v>
      </c>
      <c r="B77" s="62" t="s">
        <v>496</v>
      </c>
      <c r="C77" s="61" t="s">
        <v>617</v>
      </c>
      <c r="D77" s="61" t="s">
        <v>435</v>
      </c>
      <c r="E77" s="61" t="s">
        <v>305</v>
      </c>
      <c r="F77" s="57">
        <v>983.77</v>
      </c>
      <c r="G77" s="57">
        <v>983.77</v>
      </c>
      <c r="H77" s="57">
        <f t="shared" si="1"/>
        <v>100</v>
      </c>
    </row>
    <row r="78" spans="1:8" x14ac:dyDescent="0.2">
      <c r="A78" s="61" t="s">
        <v>291</v>
      </c>
      <c r="B78" s="62" t="s">
        <v>161</v>
      </c>
      <c r="C78" s="61" t="s">
        <v>617</v>
      </c>
      <c r="D78" s="61" t="s">
        <v>435</v>
      </c>
      <c r="E78" s="61" t="s">
        <v>315</v>
      </c>
      <c r="F78" s="57">
        <v>983.77</v>
      </c>
      <c r="G78" s="57">
        <v>983.77</v>
      </c>
      <c r="H78" s="57">
        <f t="shared" si="1"/>
        <v>100</v>
      </c>
    </row>
    <row r="79" spans="1:8" x14ac:dyDescent="0.2">
      <c r="A79" s="54" t="s">
        <v>472</v>
      </c>
      <c r="B79" s="55" t="s">
        <v>161</v>
      </c>
      <c r="C79" s="54" t="s">
        <v>617</v>
      </c>
      <c r="D79" s="54" t="s">
        <v>321</v>
      </c>
      <c r="E79" s="54" t="s">
        <v>315</v>
      </c>
      <c r="F79" s="56">
        <v>983.77</v>
      </c>
      <c r="G79" s="57">
        <v>983.77</v>
      </c>
      <c r="H79" s="57">
        <f t="shared" si="1"/>
        <v>100</v>
      </c>
    </row>
    <row r="80" spans="1:8" ht="67.5" x14ac:dyDescent="0.2">
      <c r="A80" s="61" t="s">
        <v>292</v>
      </c>
      <c r="B80" s="62" t="s">
        <v>322</v>
      </c>
      <c r="C80" s="61" t="s">
        <v>323</v>
      </c>
      <c r="D80" s="61"/>
      <c r="E80" s="61"/>
      <c r="F80" s="57">
        <v>456604.42</v>
      </c>
      <c r="G80" s="57">
        <v>431594.76</v>
      </c>
      <c r="H80" s="57">
        <f t="shared" si="1"/>
        <v>94.522685522842735</v>
      </c>
    </row>
    <row r="81" spans="1:8" ht="67.5" x14ac:dyDescent="0.2">
      <c r="A81" s="61" t="s">
        <v>293</v>
      </c>
      <c r="B81" s="62" t="s">
        <v>436</v>
      </c>
      <c r="C81" s="61" t="s">
        <v>323</v>
      </c>
      <c r="D81" s="61" t="s">
        <v>435</v>
      </c>
      <c r="E81" s="61"/>
      <c r="F81" s="57">
        <v>105911.4</v>
      </c>
      <c r="G81" s="57">
        <v>105911.4</v>
      </c>
      <c r="H81" s="57">
        <f t="shared" si="1"/>
        <v>100</v>
      </c>
    </row>
    <row r="82" spans="1:8" ht="22.5" x14ac:dyDescent="0.2">
      <c r="A82" s="61" t="s">
        <v>294</v>
      </c>
      <c r="B82" s="62" t="s">
        <v>496</v>
      </c>
      <c r="C82" s="61" t="s">
        <v>323</v>
      </c>
      <c r="D82" s="61" t="s">
        <v>435</v>
      </c>
      <c r="E82" s="61" t="s">
        <v>305</v>
      </c>
      <c r="F82" s="57">
        <v>105911.4</v>
      </c>
      <c r="G82" s="57">
        <v>105911.4</v>
      </c>
      <c r="H82" s="57">
        <f t="shared" si="1"/>
        <v>100</v>
      </c>
    </row>
    <row r="83" spans="1:8" x14ac:dyDescent="0.2">
      <c r="A83" s="61" t="s">
        <v>474</v>
      </c>
      <c r="B83" s="62" t="s">
        <v>161</v>
      </c>
      <c r="C83" s="61" t="s">
        <v>323</v>
      </c>
      <c r="D83" s="61" t="s">
        <v>435</v>
      </c>
      <c r="E83" s="61" t="s">
        <v>315</v>
      </c>
      <c r="F83" s="57">
        <v>105911.4</v>
      </c>
      <c r="G83" s="57">
        <v>105911.4</v>
      </c>
      <c r="H83" s="57">
        <f t="shared" si="1"/>
        <v>100</v>
      </c>
    </row>
    <row r="84" spans="1:8" x14ac:dyDescent="0.2">
      <c r="A84" s="54" t="s">
        <v>295</v>
      </c>
      <c r="B84" s="55" t="s">
        <v>161</v>
      </c>
      <c r="C84" s="54" t="s">
        <v>323</v>
      </c>
      <c r="D84" s="54" t="s">
        <v>321</v>
      </c>
      <c r="E84" s="54" t="s">
        <v>315</v>
      </c>
      <c r="F84" s="56">
        <v>105911.4</v>
      </c>
      <c r="G84" s="57">
        <v>105911.4</v>
      </c>
      <c r="H84" s="57">
        <f t="shared" si="1"/>
        <v>100</v>
      </c>
    </row>
    <row r="85" spans="1:8" ht="33.75" x14ac:dyDescent="0.2">
      <c r="A85" s="61" t="s">
        <v>296</v>
      </c>
      <c r="B85" s="62" t="s">
        <v>108</v>
      </c>
      <c r="C85" s="61" t="s">
        <v>323</v>
      </c>
      <c r="D85" s="61" t="s">
        <v>419</v>
      </c>
      <c r="E85" s="61"/>
      <c r="F85" s="57">
        <v>350693.02</v>
      </c>
      <c r="G85" s="57">
        <v>325683.36</v>
      </c>
      <c r="H85" s="57">
        <f t="shared" si="1"/>
        <v>92.868503627474524</v>
      </c>
    </row>
    <row r="86" spans="1:8" ht="22.5" x14ac:dyDescent="0.2">
      <c r="A86" s="61" t="s">
        <v>297</v>
      </c>
      <c r="B86" s="62" t="s">
        <v>496</v>
      </c>
      <c r="C86" s="61" t="s">
        <v>323</v>
      </c>
      <c r="D86" s="61" t="s">
        <v>419</v>
      </c>
      <c r="E86" s="61" t="s">
        <v>305</v>
      </c>
      <c r="F86" s="57">
        <v>350693.02</v>
      </c>
      <c r="G86" s="57">
        <v>325683.36</v>
      </c>
      <c r="H86" s="57">
        <f t="shared" si="1"/>
        <v>92.868503627474524</v>
      </c>
    </row>
    <row r="87" spans="1:8" x14ac:dyDescent="0.2">
      <c r="A87" s="61" t="s">
        <v>475</v>
      </c>
      <c r="B87" s="62" t="s">
        <v>161</v>
      </c>
      <c r="C87" s="61" t="s">
        <v>323</v>
      </c>
      <c r="D87" s="61" t="s">
        <v>419</v>
      </c>
      <c r="E87" s="61" t="s">
        <v>315</v>
      </c>
      <c r="F87" s="57">
        <v>350693.02</v>
      </c>
      <c r="G87" s="57">
        <v>325683.36</v>
      </c>
      <c r="H87" s="57">
        <f t="shared" si="1"/>
        <v>92.868503627474524</v>
      </c>
    </row>
    <row r="88" spans="1:8" x14ac:dyDescent="0.2">
      <c r="A88" s="54" t="s">
        <v>298</v>
      </c>
      <c r="B88" s="55" t="s">
        <v>161</v>
      </c>
      <c r="C88" s="54" t="s">
        <v>323</v>
      </c>
      <c r="D88" s="54" t="s">
        <v>404</v>
      </c>
      <c r="E88" s="54" t="s">
        <v>315</v>
      </c>
      <c r="F88" s="56">
        <v>350693.02</v>
      </c>
      <c r="G88" s="57">
        <v>325683.36</v>
      </c>
      <c r="H88" s="57">
        <f t="shared" si="1"/>
        <v>92.868503627474524</v>
      </c>
    </row>
    <row r="89" spans="1:8" x14ac:dyDescent="0.2">
      <c r="A89" s="61" t="s">
        <v>299</v>
      </c>
      <c r="B89" s="62" t="s">
        <v>512</v>
      </c>
      <c r="C89" s="61" t="s">
        <v>511</v>
      </c>
      <c r="D89" s="61"/>
      <c r="E89" s="61"/>
      <c r="F89" s="57">
        <v>212715.9</v>
      </c>
      <c r="G89" s="57">
        <v>212715.9</v>
      </c>
      <c r="H89" s="57">
        <f t="shared" si="1"/>
        <v>100</v>
      </c>
    </row>
    <row r="90" spans="1:8" ht="56.25" x14ac:dyDescent="0.2">
      <c r="A90" s="61" t="s">
        <v>479</v>
      </c>
      <c r="B90" s="62" t="s">
        <v>514</v>
      </c>
      <c r="C90" s="61" t="s">
        <v>513</v>
      </c>
      <c r="D90" s="61"/>
      <c r="E90" s="61"/>
      <c r="F90" s="57">
        <v>140542.79999999999</v>
      </c>
      <c r="G90" s="57">
        <v>140542.79999999999</v>
      </c>
      <c r="H90" s="57">
        <f t="shared" si="1"/>
        <v>100</v>
      </c>
    </row>
    <row r="91" spans="1:8" ht="33.75" x14ac:dyDescent="0.2">
      <c r="A91" s="61" t="s">
        <v>301</v>
      </c>
      <c r="B91" s="62" t="s">
        <v>108</v>
      </c>
      <c r="C91" s="61" t="s">
        <v>513</v>
      </c>
      <c r="D91" s="61" t="s">
        <v>419</v>
      </c>
      <c r="E91" s="61"/>
      <c r="F91" s="57">
        <v>140542.79999999999</v>
      </c>
      <c r="G91" s="57">
        <v>140542.79999999999</v>
      </c>
      <c r="H91" s="57">
        <f t="shared" si="1"/>
        <v>100</v>
      </c>
    </row>
    <row r="92" spans="1:8" ht="22.5" x14ac:dyDescent="0.2">
      <c r="A92" s="61" t="s">
        <v>302</v>
      </c>
      <c r="B92" s="62" t="s">
        <v>496</v>
      </c>
      <c r="C92" s="61" t="s">
        <v>513</v>
      </c>
      <c r="D92" s="61" t="s">
        <v>419</v>
      </c>
      <c r="E92" s="61" t="s">
        <v>305</v>
      </c>
      <c r="F92" s="57">
        <v>140542.79999999999</v>
      </c>
      <c r="G92" s="57">
        <v>140542.79999999999</v>
      </c>
      <c r="H92" s="57">
        <f t="shared" si="1"/>
        <v>100</v>
      </c>
    </row>
    <row r="93" spans="1:8" x14ac:dyDescent="0.2">
      <c r="A93" s="61" t="s">
        <v>480</v>
      </c>
      <c r="B93" s="62" t="s">
        <v>161</v>
      </c>
      <c r="C93" s="61" t="s">
        <v>513</v>
      </c>
      <c r="D93" s="61" t="s">
        <v>419</v>
      </c>
      <c r="E93" s="61" t="s">
        <v>315</v>
      </c>
      <c r="F93" s="57">
        <v>140542.79999999999</v>
      </c>
      <c r="G93" s="57">
        <v>140542.79999999999</v>
      </c>
      <c r="H93" s="57">
        <f t="shared" si="1"/>
        <v>100</v>
      </c>
    </row>
    <row r="94" spans="1:8" x14ac:dyDescent="0.2">
      <c r="A94" s="54" t="s">
        <v>303</v>
      </c>
      <c r="B94" s="55" t="s">
        <v>161</v>
      </c>
      <c r="C94" s="54" t="s">
        <v>513</v>
      </c>
      <c r="D94" s="54" t="s">
        <v>404</v>
      </c>
      <c r="E94" s="54" t="s">
        <v>315</v>
      </c>
      <c r="F94" s="56">
        <v>140542.79999999999</v>
      </c>
      <c r="G94" s="57">
        <v>140542.79999999999</v>
      </c>
      <c r="H94" s="57">
        <f t="shared" si="1"/>
        <v>100</v>
      </c>
    </row>
    <row r="95" spans="1:8" ht="56.25" x14ac:dyDescent="0.2">
      <c r="A95" s="61" t="s">
        <v>304</v>
      </c>
      <c r="B95" s="62" t="s">
        <v>619</v>
      </c>
      <c r="C95" s="61" t="s">
        <v>618</v>
      </c>
      <c r="D95" s="61"/>
      <c r="E95" s="61"/>
      <c r="F95" s="57">
        <v>72173.100000000006</v>
      </c>
      <c r="G95" s="57">
        <v>72173.100000000006</v>
      </c>
      <c r="H95" s="57">
        <f t="shared" si="1"/>
        <v>100</v>
      </c>
    </row>
    <row r="96" spans="1:8" ht="33.75" x14ac:dyDescent="0.2">
      <c r="A96" s="61" t="s">
        <v>481</v>
      </c>
      <c r="B96" s="62" t="s">
        <v>108</v>
      </c>
      <c r="C96" s="61" t="s">
        <v>618</v>
      </c>
      <c r="D96" s="61" t="s">
        <v>419</v>
      </c>
      <c r="E96" s="61"/>
      <c r="F96" s="57">
        <v>72173.100000000006</v>
      </c>
      <c r="G96" s="57">
        <v>72173.100000000006</v>
      </c>
      <c r="H96" s="57">
        <f t="shared" si="1"/>
        <v>100</v>
      </c>
    </row>
    <row r="97" spans="1:8" ht="22.5" x14ac:dyDescent="0.2">
      <c r="A97" s="61" t="s">
        <v>306</v>
      </c>
      <c r="B97" s="62" t="s">
        <v>496</v>
      </c>
      <c r="C97" s="61" t="s">
        <v>618</v>
      </c>
      <c r="D97" s="61" t="s">
        <v>419</v>
      </c>
      <c r="E97" s="61" t="s">
        <v>305</v>
      </c>
      <c r="F97" s="57">
        <v>72173.100000000006</v>
      </c>
      <c r="G97" s="57">
        <v>72173.100000000006</v>
      </c>
      <c r="H97" s="57">
        <f t="shared" si="1"/>
        <v>100</v>
      </c>
    </row>
    <row r="98" spans="1:8" x14ac:dyDescent="0.2">
      <c r="A98" s="61" t="s">
        <v>308</v>
      </c>
      <c r="B98" s="62" t="s">
        <v>161</v>
      </c>
      <c r="C98" s="61" t="s">
        <v>618</v>
      </c>
      <c r="D98" s="61" t="s">
        <v>419</v>
      </c>
      <c r="E98" s="61" t="s">
        <v>315</v>
      </c>
      <c r="F98" s="57">
        <v>72173.100000000006</v>
      </c>
      <c r="G98" s="57">
        <v>72173.100000000006</v>
      </c>
      <c r="H98" s="57">
        <f t="shared" si="1"/>
        <v>100</v>
      </c>
    </row>
    <row r="99" spans="1:8" x14ac:dyDescent="0.2">
      <c r="A99" s="54" t="s">
        <v>482</v>
      </c>
      <c r="B99" s="55" t="s">
        <v>161</v>
      </c>
      <c r="C99" s="54" t="s">
        <v>618</v>
      </c>
      <c r="D99" s="54" t="s">
        <v>404</v>
      </c>
      <c r="E99" s="54" t="s">
        <v>315</v>
      </c>
      <c r="F99" s="56">
        <v>72173.100000000006</v>
      </c>
      <c r="G99" s="57">
        <v>72173.100000000006</v>
      </c>
      <c r="H99" s="57">
        <f t="shared" si="1"/>
        <v>100</v>
      </c>
    </row>
    <row r="100" spans="1:8" ht="22.5" x14ac:dyDescent="0.2">
      <c r="A100" s="61" t="s">
        <v>309</v>
      </c>
      <c r="B100" s="62" t="s">
        <v>487</v>
      </c>
      <c r="C100" s="61" t="s">
        <v>486</v>
      </c>
      <c r="D100" s="61"/>
      <c r="E100" s="61"/>
      <c r="F100" s="57">
        <v>1160767.5</v>
      </c>
      <c r="G100" s="57">
        <v>1160767.5</v>
      </c>
      <c r="H100" s="57">
        <f t="shared" si="1"/>
        <v>100</v>
      </c>
    </row>
    <row r="101" spans="1:8" ht="78.75" x14ac:dyDescent="0.2">
      <c r="A101" s="61" t="s">
        <v>310</v>
      </c>
      <c r="B101" s="63" t="s">
        <v>569</v>
      </c>
      <c r="C101" s="61" t="s">
        <v>289</v>
      </c>
      <c r="D101" s="61"/>
      <c r="E101" s="61"/>
      <c r="F101" s="57">
        <v>219026.5</v>
      </c>
      <c r="G101" s="57">
        <v>219026.5</v>
      </c>
      <c r="H101" s="57">
        <f t="shared" si="1"/>
        <v>100</v>
      </c>
    </row>
    <row r="102" spans="1:8" ht="33.75" x14ac:dyDescent="0.2">
      <c r="A102" s="61" t="s">
        <v>311</v>
      </c>
      <c r="B102" s="62" t="s">
        <v>108</v>
      </c>
      <c r="C102" s="61" t="s">
        <v>289</v>
      </c>
      <c r="D102" s="61" t="s">
        <v>419</v>
      </c>
      <c r="E102" s="61"/>
      <c r="F102" s="57">
        <v>219026.5</v>
      </c>
      <c r="G102" s="57">
        <v>219026.5</v>
      </c>
      <c r="H102" s="57">
        <f t="shared" si="1"/>
        <v>100</v>
      </c>
    </row>
    <row r="103" spans="1:8" x14ac:dyDescent="0.2">
      <c r="A103" s="61" t="s">
        <v>488</v>
      </c>
      <c r="B103" s="62" t="s">
        <v>483</v>
      </c>
      <c r="C103" s="61" t="s">
        <v>289</v>
      </c>
      <c r="D103" s="61" t="s">
        <v>419</v>
      </c>
      <c r="E103" s="61" t="s">
        <v>284</v>
      </c>
      <c r="F103" s="57">
        <v>219026.5</v>
      </c>
      <c r="G103" s="57">
        <v>219026.5</v>
      </c>
      <c r="H103" s="57">
        <f t="shared" si="1"/>
        <v>100</v>
      </c>
    </row>
    <row r="104" spans="1:8" x14ac:dyDescent="0.2">
      <c r="A104" s="61" t="s">
        <v>312</v>
      </c>
      <c r="B104" s="62" t="s">
        <v>149</v>
      </c>
      <c r="C104" s="61" t="s">
        <v>289</v>
      </c>
      <c r="D104" s="61" t="s">
        <v>419</v>
      </c>
      <c r="E104" s="61" t="s">
        <v>286</v>
      </c>
      <c r="F104" s="57">
        <v>219026.5</v>
      </c>
      <c r="G104" s="57">
        <v>219026.5</v>
      </c>
      <c r="H104" s="57">
        <f t="shared" si="1"/>
        <v>100</v>
      </c>
    </row>
    <row r="105" spans="1:8" x14ac:dyDescent="0.2">
      <c r="A105" s="54" t="s">
        <v>489</v>
      </c>
      <c r="B105" s="55" t="s">
        <v>149</v>
      </c>
      <c r="C105" s="54" t="s">
        <v>289</v>
      </c>
      <c r="D105" s="54" t="s">
        <v>404</v>
      </c>
      <c r="E105" s="54" t="s">
        <v>286</v>
      </c>
      <c r="F105" s="56">
        <v>219026.5</v>
      </c>
      <c r="G105" s="57">
        <v>219026.5</v>
      </c>
      <c r="H105" s="57">
        <f t="shared" si="1"/>
        <v>100</v>
      </c>
    </row>
    <row r="106" spans="1:8" ht="78.75" x14ac:dyDescent="0.2">
      <c r="A106" s="61" t="s">
        <v>313</v>
      </c>
      <c r="B106" s="63" t="s">
        <v>570</v>
      </c>
      <c r="C106" s="61" t="s">
        <v>381</v>
      </c>
      <c r="D106" s="61"/>
      <c r="E106" s="61"/>
      <c r="F106" s="57">
        <v>413750</v>
      </c>
      <c r="G106" s="57">
        <v>413750</v>
      </c>
      <c r="H106" s="57">
        <f t="shared" si="1"/>
        <v>100</v>
      </c>
    </row>
    <row r="107" spans="1:8" ht="33.75" x14ac:dyDescent="0.2">
      <c r="A107" s="61" t="s">
        <v>314</v>
      </c>
      <c r="B107" s="62" t="s">
        <v>108</v>
      </c>
      <c r="C107" s="61" t="s">
        <v>381</v>
      </c>
      <c r="D107" s="61" t="s">
        <v>419</v>
      </c>
      <c r="E107" s="61"/>
      <c r="F107" s="57">
        <v>413750</v>
      </c>
      <c r="G107" s="57">
        <v>413750</v>
      </c>
      <c r="H107" s="57">
        <f t="shared" si="1"/>
        <v>100</v>
      </c>
    </row>
    <row r="108" spans="1:8" x14ac:dyDescent="0.2">
      <c r="A108" s="61" t="s">
        <v>316</v>
      </c>
      <c r="B108" s="62" t="s">
        <v>483</v>
      </c>
      <c r="C108" s="61" t="s">
        <v>381</v>
      </c>
      <c r="D108" s="61" t="s">
        <v>419</v>
      </c>
      <c r="E108" s="61" t="s">
        <v>284</v>
      </c>
      <c r="F108" s="57">
        <v>413750</v>
      </c>
      <c r="G108" s="57">
        <v>413750</v>
      </c>
      <c r="H108" s="57">
        <f t="shared" si="1"/>
        <v>100</v>
      </c>
    </row>
    <row r="109" spans="1:8" x14ac:dyDescent="0.2">
      <c r="A109" s="61" t="s">
        <v>435</v>
      </c>
      <c r="B109" s="62" t="s">
        <v>149</v>
      </c>
      <c r="C109" s="61" t="s">
        <v>381</v>
      </c>
      <c r="D109" s="61" t="s">
        <v>419</v>
      </c>
      <c r="E109" s="61" t="s">
        <v>286</v>
      </c>
      <c r="F109" s="57">
        <v>413750</v>
      </c>
      <c r="G109" s="57">
        <v>413750</v>
      </c>
      <c r="H109" s="57">
        <f t="shared" si="1"/>
        <v>100</v>
      </c>
    </row>
    <row r="110" spans="1:8" x14ac:dyDescent="0.2">
      <c r="A110" s="54" t="s">
        <v>317</v>
      </c>
      <c r="B110" s="55" t="s">
        <v>149</v>
      </c>
      <c r="C110" s="54" t="s">
        <v>381</v>
      </c>
      <c r="D110" s="54" t="s">
        <v>404</v>
      </c>
      <c r="E110" s="54" t="s">
        <v>286</v>
      </c>
      <c r="F110" s="56">
        <v>413750</v>
      </c>
      <c r="G110" s="57">
        <v>413750</v>
      </c>
      <c r="H110" s="57">
        <f t="shared" si="1"/>
        <v>100</v>
      </c>
    </row>
    <row r="111" spans="1:8" ht="78.75" x14ac:dyDescent="0.2">
      <c r="A111" s="61" t="s">
        <v>319</v>
      </c>
      <c r="B111" s="63" t="s">
        <v>680</v>
      </c>
      <c r="C111" s="61" t="s">
        <v>620</v>
      </c>
      <c r="D111" s="61"/>
      <c r="E111" s="61"/>
      <c r="F111" s="57">
        <v>492472.33</v>
      </c>
      <c r="G111" s="57">
        <v>492472.33</v>
      </c>
      <c r="H111" s="57">
        <f t="shared" si="1"/>
        <v>100</v>
      </c>
    </row>
    <row r="112" spans="1:8" ht="33.75" x14ac:dyDescent="0.2">
      <c r="A112" s="61" t="s">
        <v>320</v>
      </c>
      <c r="B112" s="62" t="s">
        <v>108</v>
      </c>
      <c r="C112" s="61" t="s">
        <v>620</v>
      </c>
      <c r="D112" s="61" t="s">
        <v>419</v>
      </c>
      <c r="E112" s="61"/>
      <c r="F112" s="57">
        <v>492472.33</v>
      </c>
      <c r="G112" s="57">
        <v>492472.33</v>
      </c>
      <c r="H112" s="57">
        <f t="shared" si="1"/>
        <v>100</v>
      </c>
    </row>
    <row r="113" spans="1:8" x14ac:dyDescent="0.2">
      <c r="A113" s="61" t="s">
        <v>490</v>
      </c>
      <c r="B113" s="62" t="s">
        <v>483</v>
      </c>
      <c r="C113" s="61" t="s">
        <v>620</v>
      </c>
      <c r="D113" s="61" t="s">
        <v>419</v>
      </c>
      <c r="E113" s="61" t="s">
        <v>284</v>
      </c>
      <c r="F113" s="57">
        <v>492472.33</v>
      </c>
      <c r="G113" s="57">
        <v>492472.33</v>
      </c>
      <c r="H113" s="57">
        <f t="shared" si="1"/>
        <v>100</v>
      </c>
    </row>
    <row r="114" spans="1:8" x14ac:dyDescent="0.2">
      <c r="A114" s="61" t="s">
        <v>491</v>
      </c>
      <c r="B114" s="62" t="s">
        <v>149</v>
      </c>
      <c r="C114" s="61" t="s">
        <v>620</v>
      </c>
      <c r="D114" s="61" t="s">
        <v>419</v>
      </c>
      <c r="E114" s="61" t="s">
        <v>286</v>
      </c>
      <c r="F114" s="57">
        <v>492472.33</v>
      </c>
      <c r="G114" s="57">
        <v>492472.33</v>
      </c>
      <c r="H114" s="57">
        <f t="shared" si="1"/>
        <v>100</v>
      </c>
    </row>
    <row r="115" spans="1:8" x14ac:dyDescent="0.2">
      <c r="A115" s="54" t="s">
        <v>492</v>
      </c>
      <c r="B115" s="55" t="s">
        <v>149</v>
      </c>
      <c r="C115" s="54" t="s">
        <v>620</v>
      </c>
      <c r="D115" s="54" t="s">
        <v>404</v>
      </c>
      <c r="E115" s="54" t="s">
        <v>286</v>
      </c>
      <c r="F115" s="56">
        <v>492472.33</v>
      </c>
      <c r="G115" s="57">
        <v>492472.33</v>
      </c>
      <c r="H115" s="57">
        <f t="shared" si="1"/>
        <v>100</v>
      </c>
    </row>
    <row r="116" spans="1:8" ht="45" x14ac:dyDescent="0.2">
      <c r="A116" s="61" t="s">
        <v>324</v>
      </c>
      <c r="B116" s="62" t="s">
        <v>300</v>
      </c>
      <c r="C116" s="61" t="s">
        <v>382</v>
      </c>
      <c r="D116" s="61"/>
      <c r="E116" s="61"/>
      <c r="F116" s="57">
        <v>4965</v>
      </c>
      <c r="G116" s="57">
        <v>4965</v>
      </c>
      <c r="H116" s="57">
        <f t="shared" si="1"/>
        <v>100</v>
      </c>
    </row>
    <row r="117" spans="1:8" ht="33.75" x14ac:dyDescent="0.2">
      <c r="A117" s="61" t="s">
        <v>325</v>
      </c>
      <c r="B117" s="62" t="s">
        <v>108</v>
      </c>
      <c r="C117" s="61" t="s">
        <v>382</v>
      </c>
      <c r="D117" s="61" t="s">
        <v>419</v>
      </c>
      <c r="E117" s="61"/>
      <c r="F117" s="57">
        <v>4965</v>
      </c>
      <c r="G117" s="57">
        <v>4965</v>
      </c>
      <c r="H117" s="57">
        <f t="shared" si="1"/>
        <v>100</v>
      </c>
    </row>
    <row r="118" spans="1:8" x14ac:dyDescent="0.2">
      <c r="A118" s="61" t="s">
        <v>493</v>
      </c>
      <c r="B118" s="62" t="s">
        <v>483</v>
      </c>
      <c r="C118" s="61" t="s">
        <v>382</v>
      </c>
      <c r="D118" s="61" t="s">
        <v>419</v>
      </c>
      <c r="E118" s="61" t="s">
        <v>284</v>
      </c>
      <c r="F118" s="57">
        <v>4965</v>
      </c>
      <c r="G118" s="57">
        <v>4965</v>
      </c>
      <c r="H118" s="57">
        <f t="shared" si="1"/>
        <v>100</v>
      </c>
    </row>
    <row r="119" spans="1:8" x14ac:dyDescent="0.2">
      <c r="A119" s="61" t="s">
        <v>321</v>
      </c>
      <c r="B119" s="62" t="s">
        <v>149</v>
      </c>
      <c r="C119" s="61" t="s">
        <v>382</v>
      </c>
      <c r="D119" s="61" t="s">
        <v>419</v>
      </c>
      <c r="E119" s="61" t="s">
        <v>286</v>
      </c>
      <c r="F119" s="57">
        <v>4965</v>
      </c>
      <c r="G119" s="57">
        <v>4965</v>
      </c>
      <c r="H119" s="57">
        <f t="shared" si="1"/>
        <v>100</v>
      </c>
    </row>
    <row r="120" spans="1:8" x14ac:dyDescent="0.2">
      <c r="A120" s="54" t="s">
        <v>494</v>
      </c>
      <c r="B120" s="55" t="s">
        <v>149</v>
      </c>
      <c r="C120" s="54" t="s">
        <v>382</v>
      </c>
      <c r="D120" s="54" t="s">
        <v>404</v>
      </c>
      <c r="E120" s="54" t="s">
        <v>286</v>
      </c>
      <c r="F120" s="56">
        <v>4965</v>
      </c>
      <c r="G120" s="57">
        <v>4965</v>
      </c>
      <c r="H120" s="57">
        <f t="shared" si="1"/>
        <v>100</v>
      </c>
    </row>
    <row r="121" spans="1:8" ht="78.75" x14ac:dyDescent="0.2">
      <c r="A121" s="61" t="s">
        <v>328</v>
      </c>
      <c r="B121" s="63" t="s">
        <v>681</v>
      </c>
      <c r="C121" s="61" t="s">
        <v>621</v>
      </c>
      <c r="D121" s="61"/>
      <c r="E121" s="61"/>
      <c r="F121" s="57">
        <v>5909.67</v>
      </c>
      <c r="G121" s="57">
        <v>5909.67</v>
      </c>
      <c r="H121" s="57">
        <f t="shared" si="1"/>
        <v>100</v>
      </c>
    </row>
    <row r="122" spans="1:8" ht="33.75" x14ac:dyDescent="0.2">
      <c r="A122" s="61" t="s">
        <v>495</v>
      </c>
      <c r="B122" s="62" t="s">
        <v>108</v>
      </c>
      <c r="C122" s="61" t="s">
        <v>621</v>
      </c>
      <c r="D122" s="61" t="s">
        <v>419</v>
      </c>
      <c r="E122" s="61"/>
      <c r="F122" s="57">
        <v>5909.67</v>
      </c>
      <c r="G122" s="57">
        <v>5909.67</v>
      </c>
      <c r="H122" s="57">
        <f t="shared" si="1"/>
        <v>100</v>
      </c>
    </row>
    <row r="123" spans="1:8" x14ac:dyDescent="0.2">
      <c r="A123" s="61" t="s">
        <v>329</v>
      </c>
      <c r="B123" s="62" t="s">
        <v>483</v>
      </c>
      <c r="C123" s="61" t="s">
        <v>621</v>
      </c>
      <c r="D123" s="61" t="s">
        <v>419</v>
      </c>
      <c r="E123" s="61" t="s">
        <v>284</v>
      </c>
      <c r="F123" s="57">
        <v>5909.67</v>
      </c>
      <c r="G123" s="57">
        <v>5909.67</v>
      </c>
      <c r="H123" s="57">
        <f t="shared" si="1"/>
        <v>100</v>
      </c>
    </row>
    <row r="124" spans="1:8" x14ac:dyDescent="0.2">
      <c r="A124" s="61" t="s">
        <v>331</v>
      </c>
      <c r="B124" s="62" t="s">
        <v>149</v>
      </c>
      <c r="C124" s="61" t="s">
        <v>621</v>
      </c>
      <c r="D124" s="61" t="s">
        <v>419</v>
      </c>
      <c r="E124" s="61" t="s">
        <v>286</v>
      </c>
      <c r="F124" s="57">
        <v>5909.67</v>
      </c>
      <c r="G124" s="57">
        <v>5909.67</v>
      </c>
      <c r="H124" s="57">
        <f t="shared" si="1"/>
        <v>100</v>
      </c>
    </row>
    <row r="125" spans="1:8" x14ac:dyDescent="0.2">
      <c r="A125" s="54" t="s">
        <v>497</v>
      </c>
      <c r="B125" s="55" t="s">
        <v>149</v>
      </c>
      <c r="C125" s="54" t="s">
        <v>621</v>
      </c>
      <c r="D125" s="54" t="s">
        <v>404</v>
      </c>
      <c r="E125" s="54" t="s">
        <v>286</v>
      </c>
      <c r="F125" s="56">
        <v>5909.67</v>
      </c>
      <c r="G125" s="57">
        <v>5909.67</v>
      </c>
      <c r="H125" s="57">
        <f t="shared" si="1"/>
        <v>100</v>
      </c>
    </row>
    <row r="126" spans="1:8" ht="33.75" x14ac:dyDescent="0.2">
      <c r="A126" s="61" t="s">
        <v>333</v>
      </c>
      <c r="B126" s="62" t="s">
        <v>623</v>
      </c>
      <c r="C126" s="61" t="s">
        <v>622</v>
      </c>
      <c r="D126" s="61"/>
      <c r="E126" s="61"/>
      <c r="F126" s="57">
        <v>24644</v>
      </c>
      <c r="G126" s="57">
        <v>24644</v>
      </c>
      <c r="H126" s="57">
        <f t="shared" si="1"/>
        <v>100</v>
      </c>
    </row>
    <row r="127" spans="1:8" ht="33.75" x14ac:dyDescent="0.2">
      <c r="A127" s="61" t="s">
        <v>334</v>
      </c>
      <c r="B127" s="62" t="s">
        <v>108</v>
      </c>
      <c r="C127" s="61" t="s">
        <v>622</v>
      </c>
      <c r="D127" s="61" t="s">
        <v>419</v>
      </c>
      <c r="E127" s="61"/>
      <c r="F127" s="57">
        <v>24644</v>
      </c>
      <c r="G127" s="57">
        <v>24644</v>
      </c>
      <c r="H127" s="57">
        <f t="shared" si="1"/>
        <v>100</v>
      </c>
    </row>
    <row r="128" spans="1:8" x14ac:dyDescent="0.2">
      <c r="A128" s="61" t="s">
        <v>498</v>
      </c>
      <c r="B128" s="62" t="s">
        <v>483</v>
      </c>
      <c r="C128" s="61" t="s">
        <v>622</v>
      </c>
      <c r="D128" s="61" t="s">
        <v>419</v>
      </c>
      <c r="E128" s="61" t="s">
        <v>284</v>
      </c>
      <c r="F128" s="57">
        <v>24644</v>
      </c>
      <c r="G128" s="57">
        <v>24644</v>
      </c>
      <c r="H128" s="57">
        <f t="shared" si="1"/>
        <v>100</v>
      </c>
    </row>
    <row r="129" spans="1:8" x14ac:dyDescent="0.2">
      <c r="A129" s="61" t="s">
        <v>229</v>
      </c>
      <c r="B129" s="62" t="s">
        <v>149</v>
      </c>
      <c r="C129" s="61" t="s">
        <v>622</v>
      </c>
      <c r="D129" s="61" t="s">
        <v>419</v>
      </c>
      <c r="E129" s="61" t="s">
        <v>286</v>
      </c>
      <c r="F129" s="57">
        <v>24644</v>
      </c>
      <c r="G129" s="57">
        <v>24644</v>
      </c>
      <c r="H129" s="57">
        <f t="shared" si="1"/>
        <v>100</v>
      </c>
    </row>
    <row r="130" spans="1:8" x14ac:dyDescent="0.2">
      <c r="A130" s="54" t="s">
        <v>335</v>
      </c>
      <c r="B130" s="55" t="s">
        <v>149</v>
      </c>
      <c r="C130" s="54" t="s">
        <v>622</v>
      </c>
      <c r="D130" s="54" t="s">
        <v>404</v>
      </c>
      <c r="E130" s="54" t="s">
        <v>286</v>
      </c>
      <c r="F130" s="56">
        <v>24644</v>
      </c>
      <c r="G130" s="57">
        <v>24644</v>
      </c>
      <c r="H130" s="57">
        <f t="shared" si="1"/>
        <v>100</v>
      </c>
    </row>
    <row r="131" spans="1:8" ht="22.5" x14ac:dyDescent="0.2">
      <c r="A131" s="61" t="s">
        <v>336</v>
      </c>
      <c r="B131" s="62" t="s">
        <v>517</v>
      </c>
      <c r="C131" s="61" t="s">
        <v>516</v>
      </c>
      <c r="D131" s="61"/>
      <c r="E131" s="61"/>
      <c r="F131" s="57">
        <v>205326.2</v>
      </c>
      <c r="G131" s="57">
        <v>205326.2</v>
      </c>
      <c r="H131" s="57">
        <f t="shared" si="1"/>
        <v>100</v>
      </c>
    </row>
    <row r="132" spans="1:8" ht="78.75" x14ac:dyDescent="0.2">
      <c r="A132" s="61" t="s">
        <v>499</v>
      </c>
      <c r="B132" s="62" t="s">
        <v>624</v>
      </c>
      <c r="C132" s="61" t="s">
        <v>384</v>
      </c>
      <c r="D132" s="61"/>
      <c r="E132" s="61"/>
      <c r="F132" s="57">
        <v>205326.2</v>
      </c>
      <c r="G132" s="57">
        <v>205326.2</v>
      </c>
      <c r="H132" s="57">
        <f t="shared" si="1"/>
        <v>100</v>
      </c>
    </row>
    <row r="133" spans="1:8" ht="33.75" x14ac:dyDescent="0.2">
      <c r="A133" s="61" t="s">
        <v>337</v>
      </c>
      <c r="B133" s="62" t="s">
        <v>108</v>
      </c>
      <c r="C133" s="61" t="s">
        <v>384</v>
      </c>
      <c r="D133" s="61" t="s">
        <v>419</v>
      </c>
      <c r="E133" s="61"/>
      <c r="F133" s="57">
        <v>205326.2</v>
      </c>
      <c r="G133" s="57">
        <v>205326.2</v>
      </c>
      <c r="H133" s="57">
        <f t="shared" si="1"/>
        <v>100</v>
      </c>
    </row>
    <row r="134" spans="1:8" ht="22.5" x14ac:dyDescent="0.2">
      <c r="A134" s="61" t="s">
        <v>338</v>
      </c>
      <c r="B134" s="62" t="s">
        <v>496</v>
      </c>
      <c r="C134" s="61" t="s">
        <v>384</v>
      </c>
      <c r="D134" s="61" t="s">
        <v>419</v>
      </c>
      <c r="E134" s="61" t="s">
        <v>305</v>
      </c>
      <c r="F134" s="57">
        <v>205326.2</v>
      </c>
      <c r="G134" s="57">
        <v>205326.2</v>
      </c>
      <c r="H134" s="57">
        <f t="shared" si="1"/>
        <v>100</v>
      </c>
    </row>
    <row r="135" spans="1:8" x14ac:dyDescent="0.2">
      <c r="A135" s="61" t="s">
        <v>500</v>
      </c>
      <c r="B135" s="62" t="s">
        <v>161</v>
      </c>
      <c r="C135" s="61" t="s">
        <v>384</v>
      </c>
      <c r="D135" s="61" t="s">
        <v>419</v>
      </c>
      <c r="E135" s="61" t="s">
        <v>315</v>
      </c>
      <c r="F135" s="57">
        <v>205326.2</v>
      </c>
      <c r="G135" s="57">
        <v>205326.2</v>
      </c>
      <c r="H135" s="57">
        <f t="shared" si="1"/>
        <v>100</v>
      </c>
    </row>
    <row r="136" spans="1:8" x14ac:dyDescent="0.2">
      <c r="A136" s="54" t="s">
        <v>339</v>
      </c>
      <c r="B136" s="55" t="s">
        <v>161</v>
      </c>
      <c r="C136" s="54" t="s">
        <v>384</v>
      </c>
      <c r="D136" s="54" t="s">
        <v>404</v>
      </c>
      <c r="E136" s="54" t="s">
        <v>315</v>
      </c>
      <c r="F136" s="56">
        <v>205326.2</v>
      </c>
      <c r="G136" s="57">
        <v>205326.2</v>
      </c>
      <c r="H136" s="57">
        <f t="shared" si="1"/>
        <v>100</v>
      </c>
    </row>
    <row r="137" spans="1:8" ht="78.75" x14ac:dyDescent="0.2">
      <c r="A137" s="61" t="s">
        <v>501</v>
      </c>
      <c r="B137" s="62" t="s">
        <v>478</v>
      </c>
      <c r="C137" s="61" t="s">
        <v>477</v>
      </c>
      <c r="D137" s="61"/>
      <c r="E137" s="61"/>
      <c r="F137" s="57">
        <v>114630.55</v>
      </c>
      <c r="G137" s="57">
        <v>114630.55</v>
      </c>
      <c r="H137" s="57">
        <f t="shared" si="1"/>
        <v>100</v>
      </c>
    </row>
    <row r="138" spans="1:8" ht="22.5" x14ac:dyDescent="0.2">
      <c r="A138" s="61" t="s">
        <v>340</v>
      </c>
      <c r="B138" s="62" t="s">
        <v>272</v>
      </c>
      <c r="C138" s="61" t="s">
        <v>273</v>
      </c>
      <c r="D138" s="61"/>
      <c r="E138" s="61"/>
      <c r="F138" s="57">
        <v>63961.55</v>
      </c>
      <c r="G138" s="57">
        <v>63961.55</v>
      </c>
      <c r="H138" s="57">
        <f t="shared" si="1"/>
        <v>100</v>
      </c>
    </row>
    <row r="139" spans="1:8" ht="33.75" x14ac:dyDescent="0.2">
      <c r="A139" s="61" t="s">
        <v>341</v>
      </c>
      <c r="B139" s="62" t="s">
        <v>108</v>
      </c>
      <c r="C139" s="61" t="s">
        <v>273</v>
      </c>
      <c r="D139" s="61" t="s">
        <v>419</v>
      </c>
      <c r="E139" s="61"/>
      <c r="F139" s="57">
        <v>63961.55</v>
      </c>
      <c r="G139" s="57">
        <v>63961.55</v>
      </c>
      <c r="H139" s="57">
        <f t="shared" ref="H139:H202" si="2">G139/F139*100</f>
        <v>100</v>
      </c>
    </row>
    <row r="140" spans="1:8" ht="33.75" x14ac:dyDescent="0.2">
      <c r="A140" s="61" t="s">
        <v>502</v>
      </c>
      <c r="B140" s="62" t="s">
        <v>476</v>
      </c>
      <c r="C140" s="61" t="s">
        <v>273</v>
      </c>
      <c r="D140" s="61" t="s">
        <v>419</v>
      </c>
      <c r="E140" s="61" t="s">
        <v>269</v>
      </c>
      <c r="F140" s="57">
        <v>63961.55</v>
      </c>
      <c r="G140" s="57">
        <v>63961.55</v>
      </c>
      <c r="H140" s="57">
        <f t="shared" si="2"/>
        <v>100</v>
      </c>
    </row>
    <row r="141" spans="1:8" x14ac:dyDescent="0.2">
      <c r="A141" s="61" t="s">
        <v>342</v>
      </c>
      <c r="B141" s="62" t="s">
        <v>142</v>
      </c>
      <c r="C141" s="61" t="s">
        <v>273</v>
      </c>
      <c r="D141" s="61" t="s">
        <v>419</v>
      </c>
      <c r="E141" s="61" t="s">
        <v>271</v>
      </c>
      <c r="F141" s="57">
        <v>63961.55</v>
      </c>
      <c r="G141" s="57">
        <v>63961.55</v>
      </c>
      <c r="H141" s="57">
        <f t="shared" si="2"/>
        <v>100</v>
      </c>
    </row>
    <row r="142" spans="1:8" x14ac:dyDescent="0.2">
      <c r="A142" s="54" t="s">
        <v>343</v>
      </c>
      <c r="B142" s="55" t="s">
        <v>142</v>
      </c>
      <c r="C142" s="54" t="s">
        <v>273</v>
      </c>
      <c r="D142" s="54" t="s">
        <v>404</v>
      </c>
      <c r="E142" s="54" t="s">
        <v>271</v>
      </c>
      <c r="F142" s="56">
        <v>63961.55</v>
      </c>
      <c r="G142" s="57">
        <v>63961.55</v>
      </c>
      <c r="H142" s="57">
        <f t="shared" si="2"/>
        <v>100</v>
      </c>
    </row>
    <row r="143" spans="1:8" ht="22.5" x14ac:dyDescent="0.2">
      <c r="A143" s="61" t="s">
        <v>344</v>
      </c>
      <c r="B143" s="62" t="s">
        <v>275</v>
      </c>
      <c r="C143" s="61" t="s">
        <v>276</v>
      </c>
      <c r="D143" s="61"/>
      <c r="E143" s="61"/>
      <c r="F143" s="57">
        <v>48256</v>
      </c>
      <c r="G143" s="57">
        <v>48256</v>
      </c>
      <c r="H143" s="57">
        <f t="shared" si="2"/>
        <v>100</v>
      </c>
    </row>
    <row r="144" spans="1:8" ht="33.75" x14ac:dyDescent="0.2">
      <c r="A144" s="61" t="s">
        <v>503</v>
      </c>
      <c r="B144" s="62" t="s">
        <v>108</v>
      </c>
      <c r="C144" s="61" t="s">
        <v>276</v>
      </c>
      <c r="D144" s="61" t="s">
        <v>419</v>
      </c>
      <c r="E144" s="61"/>
      <c r="F144" s="57">
        <v>48256</v>
      </c>
      <c r="G144" s="57">
        <v>48256</v>
      </c>
      <c r="H144" s="57">
        <f t="shared" si="2"/>
        <v>100</v>
      </c>
    </row>
    <row r="145" spans="1:8" ht="33.75" x14ac:dyDescent="0.2">
      <c r="A145" s="61" t="s">
        <v>345</v>
      </c>
      <c r="B145" s="62" t="s">
        <v>476</v>
      </c>
      <c r="C145" s="61" t="s">
        <v>276</v>
      </c>
      <c r="D145" s="61" t="s">
        <v>419</v>
      </c>
      <c r="E145" s="61" t="s">
        <v>269</v>
      </c>
      <c r="F145" s="57">
        <v>48256</v>
      </c>
      <c r="G145" s="57">
        <v>48256</v>
      </c>
      <c r="H145" s="57">
        <f t="shared" si="2"/>
        <v>100</v>
      </c>
    </row>
    <row r="146" spans="1:8" x14ac:dyDescent="0.2">
      <c r="A146" s="61" t="s">
        <v>346</v>
      </c>
      <c r="B146" s="62" t="s">
        <v>142</v>
      </c>
      <c r="C146" s="61" t="s">
        <v>276</v>
      </c>
      <c r="D146" s="61" t="s">
        <v>419</v>
      </c>
      <c r="E146" s="61" t="s">
        <v>271</v>
      </c>
      <c r="F146" s="57">
        <v>48256</v>
      </c>
      <c r="G146" s="57">
        <v>48256</v>
      </c>
      <c r="H146" s="57">
        <f t="shared" si="2"/>
        <v>100</v>
      </c>
    </row>
    <row r="147" spans="1:8" x14ac:dyDescent="0.2">
      <c r="A147" s="54" t="s">
        <v>504</v>
      </c>
      <c r="B147" s="55" t="s">
        <v>142</v>
      </c>
      <c r="C147" s="54" t="s">
        <v>276</v>
      </c>
      <c r="D147" s="54" t="s">
        <v>404</v>
      </c>
      <c r="E147" s="54" t="s">
        <v>271</v>
      </c>
      <c r="F147" s="56">
        <v>48256</v>
      </c>
      <c r="G147" s="57">
        <v>48256</v>
      </c>
      <c r="H147" s="57">
        <f t="shared" si="2"/>
        <v>100</v>
      </c>
    </row>
    <row r="148" spans="1:8" ht="22.5" x14ac:dyDescent="0.2">
      <c r="A148" s="61" t="s">
        <v>348</v>
      </c>
      <c r="B148" s="62" t="s">
        <v>280</v>
      </c>
      <c r="C148" s="61" t="s">
        <v>281</v>
      </c>
      <c r="D148" s="61"/>
      <c r="E148" s="61"/>
      <c r="F148" s="57">
        <v>2413</v>
      </c>
      <c r="G148" s="57">
        <v>2413</v>
      </c>
      <c r="H148" s="57">
        <f t="shared" si="2"/>
        <v>100</v>
      </c>
    </row>
    <row r="149" spans="1:8" ht="33.75" x14ac:dyDescent="0.2">
      <c r="A149" s="61" t="s">
        <v>350</v>
      </c>
      <c r="B149" s="62" t="s">
        <v>108</v>
      </c>
      <c r="C149" s="61" t="s">
        <v>281</v>
      </c>
      <c r="D149" s="61" t="s">
        <v>419</v>
      </c>
      <c r="E149" s="61"/>
      <c r="F149" s="57">
        <v>2413</v>
      </c>
      <c r="G149" s="57">
        <v>2413</v>
      </c>
      <c r="H149" s="57">
        <f t="shared" si="2"/>
        <v>100</v>
      </c>
    </row>
    <row r="150" spans="1:8" ht="33.75" x14ac:dyDescent="0.2">
      <c r="A150" s="61" t="s">
        <v>507</v>
      </c>
      <c r="B150" s="62" t="s">
        <v>476</v>
      </c>
      <c r="C150" s="61" t="s">
        <v>281</v>
      </c>
      <c r="D150" s="61" t="s">
        <v>419</v>
      </c>
      <c r="E150" s="61" t="s">
        <v>269</v>
      </c>
      <c r="F150" s="57">
        <v>2413</v>
      </c>
      <c r="G150" s="57">
        <v>2413</v>
      </c>
      <c r="H150" s="57">
        <f t="shared" si="2"/>
        <v>100</v>
      </c>
    </row>
    <row r="151" spans="1:8" x14ac:dyDescent="0.2">
      <c r="A151" s="61" t="s">
        <v>353</v>
      </c>
      <c r="B151" s="62" t="s">
        <v>142</v>
      </c>
      <c r="C151" s="61" t="s">
        <v>281</v>
      </c>
      <c r="D151" s="61" t="s">
        <v>419</v>
      </c>
      <c r="E151" s="61" t="s">
        <v>271</v>
      </c>
      <c r="F151" s="57">
        <v>2413</v>
      </c>
      <c r="G151" s="57">
        <v>2413</v>
      </c>
      <c r="H151" s="57">
        <f t="shared" si="2"/>
        <v>100</v>
      </c>
    </row>
    <row r="152" spans="1:8" x14ac:dyDescent="0.2">
      <c r="A152" s="54" t="s">
        <v>354</v>
      </c>
      <c r="B152" s="55" t="s">
        <v>142</v>
      </c>
      <c r="C152" s="54" t="s">
        <v>281</v>
      </c>
      <c r="D152" s="54" t="s">
        <v>404</v>
      </c>
      <c r="E152" s="54" t="s">
        <v>271</v>
      </c>
      <c r="F152" s="56">
        <v>2413</v>
      </c>
      <c r="G152" s="57">
        <v>2413</v>
      </c>
      <c r="H152" s="57">
        <f t="shared" si="2"/>
        <v>100</v>
      </c>
    </row>
    <row r="153" spans="1:8" x14ac:dyDescent="0.2">
      <c r="A153" s="61" t="s">
        <v>508</v>
      </c>
      <c r="B153" s="62" t="s">
        <v>434</v>
      </c>
      <c r="C153" s="61" t="s">
        <v>433</v>
      </c>
      <c r="D153" s="61"/>
      <c r="E153" s="61"/>
      <c r="F153" s="57">
        <v>7252763.3399999999</v>
      </c>
      <c r="G153" s="57">
        <v>7252763.3399999999</v>
      </c>
      <c r="H153" s="57">
        <f t="shared" si="2"/>
        <v>100</v>
      </c>
    </row>
    <row r="154" spans="1:8" ht="22.5" x14ac:dyDescent="0.2">
      <c r="A154" s="61" t="s">
        <v>355</v>
      </c>
      <c r="B154" s="62" t="s">
        <v>227</v>
      </c>
      <c r="C154" s="61" t="s">
        <v>228</v>
      </c>
      <c r="D154" s="61"/>
      <c r="E154" s="61"/>
      <c r="F154" s="57">
        <v>729053.34</v>
      </c>
      <c r="G154" s="57">
        <v>729053.34</v>
      </c>
      <c r="H154" s="57">
        <f t="shared" si="2"/>
        <v>100</v>
      </c>
    </row>
    <row r="155" spans="1:8" ht="67.5" x14ac:dyDescent="0.2">
      <c r="A155" s="61" t="s">
        <v>356</v>
      </c>
      <c r="B155" s="62" t="s">
        <v>436</v>
      </c>
      <c r="C155" s="61" t="s">
        <v>228</v>
      </c>
      <c r="D155" s="61" t="s">
        <v>435</v>
      </c>
      <c r="E155" s="61"/>
      <c r="F155" s="57">
        <v>729053.34</v>
      </c>
      <c r="G155" s="57">
        <v>729053.34</v>
      </c>
      <c r="H155" s="57">
        <f t="shared" si="2"/>
        <v>100</v>
      </c>
    </row>
    <row r="156" spans="1:8" x14ac:dyDescent="0.2">
      <c r="A156" s="61" t="s">
        <v>509</v>
      </c>
      <c r="B156" s="62" t="s">
        <v>432</v>
      </c>
      <c r="C156" s="61" t="s">
        <v>228</v>
      </c>
      <c r="D156" s="61" t="s">
        <v>435</v>
      </c>
      <c r="E156" s="61" t="s">
        <v>225</v>
      </c>
      <c r="F156" s="57">
        <v>729053.34</v>
      </c>
      <c r="G156" s="57">
        <v>729053.34</v>
      </c>
      <c r="H156" s="57">
        <f t="shared" si="2"/>
        <v>100</v>
      </c>
    </row>
    <row r="157" spans="1:8" ht="33.75" x14ac:dyDescent="0.2">
      <c r="A157" s="61" t="s">
        <v>357</v>
      </c>
      <c r="B157" s="62" t="s">
        <v>92</v>
      </c>
      <c r="C157" s="61" t="s">
        <v>228</v>
      </c>
      <c r="D157" s="61" t="s">
        <v>435</v>
      </c>
      <c r="E157" s="61" t="s">
        <v>226</v>
      </c>
      <c r="F157" s="57">
        <v>729053.34</v>
      </c>
      <c r="G157" s="57">
        <v>729053.34</v>
      </c>
      <c r="H157" s="57">
        <f t="shared" si="2"/>
        <v>100</v>
      </c>
    </row>
    <row r="158" spans="1:8" ht="33.75" x14ac:dyDescent="0.2">
      <c r="A158" s="54" t="s">
        <v>358</v>
      </c>
      <c r="B158" s="55" t="s">
        <v>92</v>
      </c>
      <c r="C158" s="54" t="s">
        <v>228</v>
      </c>
      <c r="D158" s="54" t="s">
        <v>229</v>
      </c>
      <c r="E158" s="54" t="s">
        <v>226</v>
      </c>
      <c r="F158" s="56">
        <v>729053.34</v>
      </c>
      <c r="G158" s="57">
        <v>729053.34</v>
      </c>
      <c r="H158" s="57">
        <f t="shared" si="2"/>
        <v>100</v>
      </c>
    </row>
    <row r="159" spans="1:8" ht="67.5" x14ac:dyDescent="0.2">
      <c r="A159" s="61" t="s">
        <v>510</v>
      </c>
      <c r="B159" s="62" t="s">
        <v>241</v>
      </c>
      <c r="C159" s="61" t="s">
        <v>388</v>
      </c>
      <c r="D159" s="61"/>
      <c r="E159" s="61"/>
      <c r="F159" s="57">
        <v>627128.79</v>
      </c>
      <c r="G159" s="57">
        <v>627128.79</v>
      </c>
      <c r="H159" s="57">
        <f t="shared" si="2"/>
        <v>100</v>
      </c>
    </row>
    <row r="160" spans="1:8" x14ac:dyDescent="0.2">
      <c r="A160" s="61" t="s">
        <v>387</v>
      </c>
      <c r="B160" s="62" t="s">
        <v>121</v>
      </c>
      <c r="C160" s="61" t="s">
        <v>388</v>
      </c>
      <c r="D160" s="61" t="s">
        <v>458</v>
      </c>
      <c r="E160" s="61"/>
      <c r="F160" s="57">
        <v>627128.79</v>
      </c>
      <c r="G160" s="57">
        <v>627128.79</v>
      </c>
      <c r="H160" s="57">
        <f t="shared" si="2"/>
        <v>100</v>
      </c>
    </row>
    <row r="161" spans="1:8" x14ac:dyDescent="0.2">
      <c r="A161" s="61" t="s">
        <v>389</v>
      </c>
      <c r="B161" s="62" t="s">
        <v>526</v>
      </c>
      <c r="C161" s="61" t="s">
        <v>388</v>
      </c>
      <c r="D161" s="61" t="s">
        <v>458</v>
      </c>
      <c r="E161" s="61" t="s">
        <v>330</v>
      </c>
      <c r="F161" s="57">
        <v>627128.79</v>
      </c>
      <c r="G161" s="57">
        <v>627128.79</v>
      </c>
      <c r="H161" s="57">
        <f t="shared" si="2"/>
        <v>100</v>
      </c>
    </row>
    <row r="162" spans="1:8" ht="22.5" x14ac:dyDescent="0.2">
      <c r="A162" s="61" t="s">
        <v>515</v>
      </c>
      <c r="B162" s="62" t="s">
        <v>608</v>
      </c>
      <c r="C162" s="61" t="s">
        <v>388</v>
      </c>
      <c r="D162" s="61" t="s">
        <v>458</v>
      </c>
      <c r="E162" s="61" t="s">
        <v>625</v>
      </c>
      <c r="F162" s="57">
        <v>627128.79</v>
      </c>
      <c r="G162" s="57">
        <v>627128.79</v>
      </c>
      <c r="H162" s="57">
        <f t="shared" si="2"/>
        <v>100</v>
      </c>
    </row>
    <row r="163" spans="1:8" ht="22.5" x14ac:dyDescent="0.2">
      <c r="A163" s="54" t="s">
        <v>390</v>
      </c>
      <c r="B163" s="55" t="s">
        <v>608</v>
      </c>
      <c r="C163" s="54" t="s">
        <v>388</v>
      </c>
      <c r="D163" s="54" t="s">
        <v>254</v>
      </c>
      <c r="E163" s="54" t="s">
        <v>625</v>
      </c>
      <c r="F163" s="56">
        <v>627128.79</v>
      </c>
      <c r="G163" s="57">
        <v>627128.79</v>
      </c>
      <c r="H163" s="57">
        <f t="shared" si="2"/>
        <v>100</v>
      </c>
    </row>
    <row r="164" spans="1:8" ht="90" x14ac:dyDescent="0.2">
      <c r="A164" s="61" t="s">
        <v>392</v>
      </c>
      <c r="B164" s="63" t="s">
        <v>678</v>
      </c>
      <c r="C164" s="61" t="s">
        <v>626</v>
      </c>
      <c r="D164" s="61"/>
      <c r="E164" s="61"/>
      <c r="F164" s="57">
        <v>7682.63</v>
      </c>
      <c r="G164" s="57">
        <v>7682.63</v>
      </c>
      <c r="H164" s="57">
        <f t="shared" si="2"/>
        <v>100</v>
      </c>
    </row>
    <row r="165" spans="1:8" x14ac:dyDescent="0.2">
      <c r="A165" s="61" t="s">
        <v>518</v>
      </c>
      <c r="B165" s="62" t="s">
        <v>121</v>
      </c>
      <c r="C165" s="61" t="s">
        <v>626</v>
      </c>
      <c r="D165" s="61" t="s">
        <v>458</v>
      </c>
      <c r="E165" s="61"/>
      <c r="F165" s="57">
        <v>7682.63</v>
      </c>
      <c r="G165" s="57">
        <v>7682.63</v>
      </c>
      <c r="H165" s="57">
        <f t="shared" si="2"/>
        <v>100</v>
      </c>
    </row>
    <row r="166" spans="1:8" x14ac:dyDescent="0.2">
      <c r="A166" s="61" t="s">
        <v>393</v>
      </c>
      <c r="B166" s="62" t="s">
        <v>526</v>
      </c>
      <c r="C166" s="61" t="s">
        <v>626</v>
      </c>
      <c r="D166" s="61" t="s">
        <v>458</v>
      </c>
      <c r="E166" s="61" t="s">
        <v>330</v>
      </c>
      <c r="F166" s="57">
        <v>7682.63</v>
      </c>
      <c r="G166" s="57">
        <v>7682.63</v>
      </c>
      <c r="H166" s="57">
        <f t="shared" si="2"/>
        <v>100</v>
      </c>
    </row>
    <row r="167" spans="1:8" ht="22.5" x14ac:dyDescent="0.2">
      <c r="A167" s="61" t="s">
        <v>394</v>
      </c>
      <c r="B167" s="62" t="s">
        <v>608</v>
      </c>
      <c r="C167" s="61" t="s">
        <v>626</v>
      </c>
      <c r="D167" s="61" t="s">
        <v>458</v>
      </c>
      <c r="E167" s="61" t="s">
        <v>625</v>
      </c>
      <c r="F167" s="57">
        <v>7682.63</v>
      </c>
      <c r="G167" s="57">
        <v>7682.63</v>
      </c>
      <c r="H167" s="57">
        <f t="shared" si="2"/>
        <v>100</v>
      </c>
    </row>
    <row r="168" spans="1:8" ht="22.5" x14ac:dyDescent="0.2">
      <c r="A168" s="54" t="s">
        <v>519</v>
      </c>
      <c r="B168" s="55" t="s">
        <v>608</v>
      </c>
      <c r="C168" s="54" t="s">
        <v>626</v>
      </c>
      <c r="D168" s="54" t="s">
        <v>254</v>
      </c>
      <c r="E168" s="54" t="s">
        <v>625</v>
      </c>
      <c r="F168" s="56">
        <v>7682.63</v>
      </c>
      <c r="G168" s="57">
        <v>7682.63</v>
      </c>
      <c r="H168" s="57">
        <f t="shared" si="2"/>
        <v>100</v>
      </c>
    </row>
    <row r="169" spans="1:8" ht="78.75" x14ac:dyDescent="0.2">
      <c r="A169" s="61" t="s">
        <v>395</v>
      </c>
      <c r="B169" s="63" t="s">
        <v>572</v>
      </c>
      <c r="C169" s="61" t="s">
        <v>391</v>
      </c>
      <c r="D169" s="61"/>
      <c r="E169" s="61"/>
      <c r="F169" s="57">
        <v>100771.24</v>
      </c>
      <c r="G169" s="57">
        <v>100771.24</v>
      </c>
      <c r="H169" s="57">
        <f t="shared" si="2"/>
        <v>100</v>
      </c>
    </row>
    <row r="170" spans="1:8" x14ac:dyDescent="0.2">
      <c r="A170" s="61" t="s">
        <v>396</v>
      </c>
      <c r="B170" s="62" t="s">
        <v>121</v>
      </c>
      <c r="C170" s="61" t="s">
        <v>391</v>
      </c>
      <c r="D170" s="61" t="s">
        <v>458</v>
      </c>
      <c r="E170" s="61"/>
      <c r="F170" s="57">
        <v>100771.24</v>
      </c>
      <c r="G170" s="57">
        <v>100771.24</v>
      </c>
      <c r="H170" s="57">
        <f t="shared" si="2"/>
        <v>100</v>
      </c>
    </row>
    <row r="171" spans="1:8" x14ac:dyDescent="0.2">
      <c r="A171" s="61" t="s">
        <v>520</v>
      </c>
      <c r="B171" s="62" t="s">
        <v>526</v>
      </c>
      <c r="C171" s="61" t="s">
        <v>391</v>
      </c>
      <c r="D171" s="61" t="s">
        <v>458</v>
      </c>
      <c r="E171" s="61" t="s">
        <v>330</v>
      </c>
      <c r="F171" s="57">
        <v>100771.24</v>
      </c>
      <c r="G171" s="57">
        <v>100771.24</v>
      </c>
      <c r="H171" s="57">
        <f t="shared" si="2"/>
        <v>100</v>
      </c>
    </row>
    <row r="172" spans="1:8" x14ac:dyDescent="0.2">
      <c r="A172" s="61" t="s">
        <v>397</v>
      </c>
      <c r="B172" s="62" t="s">
        <v>178</v>
      </c>
      <c r="C172" s="61" t="s">
        <v>391</v>
      </c>
      <c r="D172" s="61" t="s">
        <v>458</v>
      </c>
      <c r="E172" s="61" t="s">
        <v>332</v>
      </c>
      <c r="F172" s="57">
        <v>100771.24</v>
      </c>
      <c r="G172" s="57">
        <v>100771.24</v>
      </c>
      <c r="H172" s="57">
        <f t="shared" si="2"/>
        <v>100</v>
      </c>
    </row>
    <row r="173" spans="1:8" x14ac:dyDescent="0.2">
      <c r="A173" s="54" t="s">
        <v>399</v>
      </c>
      <c r="B173" s="55" t="s">
        <v>178</v>
      </c>
      <c r="C173" s="54" t="s">
        <v>391</v>
      </c>
      <c r="D173" s="54" t="s">
        <v>254</v>
      </c>
      <c r="E173" s="54" t="s">
        <v>332</v>
      </c>
      <c r="F173" s="56">
        <v>100771.24</v>
      </c>
      <c r="G173" s="57">
        <v>100771.24</v>
      </c>
      <c r="H173" s="57">
        <f t="shared" si="2"/>
        <v>100</v>
      </c>
    </row>
    <row r="174" spans="1:8" ht="78.75" x14ac:dyDescent="0.2">
      <c r="A174" s="61" t="s">
        <v>521</v>
      </c>
      <c r="B174" s="63" t="s">
        <v>679</v>
      </c>
      <c r="C174" s="61" t="s">
        <v>627</v>
      </c>
      <c r="D174" s="61"/>
      <c r="E174" s="61"/>
      <c r="F174" s="57">
        <v>11761.24</v>
      </c>
      <c r="G174" s="57">
        <v>11761.24</v>
      </c>
      <c r="H174" s="57">
        <f t="shared" si="2"/>
        <v>100</v>
      </c>
    </row>
    <row r="175" spans="1:8" ht="67.5" x14ac:dyDescent="0.2">
      <c r="A175" s="61" t="s">
        <v>400</v>
      </c>
      <c r="B175" s="62" t="s">
        <v>436</v>
      </c>
      <c r="C175" s="61" t="s">
        <v>627</v>
      </c>
      <c r="D175" s="61" t="s">
        <v>435</v>
      </c>
      <c r="E175" s="61"/>
      <c r="F175" s="57">
        <v>7837</v>
      </c>
      <c r="G175" s="57">
        <v>7837</v>
      </c>
      <c r="H175" s="57">
        <f t="shared" si="2"/>
        <v>100</v>
      </c>
    </row>
    <row r="176" spans="1:8" x14ac:dyDescent="0.2">
      <c r="A176" s="61" t="s">
        <v>401</v>
      </c>
      <c r="B176" s="62" t="s">
        <v>432</v>
      </c>
      <c r="C176" s="61" t="s">
        <v>627</v>
      </c>
      <c r="D176" s="61" t="s">
        <v>435</v>
      </c>
      <c r="E176" s="61" t="s">
        <v>225</v>
      </c>
      <c r="F176" s="57">
        <v>7837</v>
      </c>
      <c r="G176" s="57">
        <v>7837</v>
      </c>
      <c r="H176" s="57">
        <f t="shared" si="2"/>
        <v>100</v>
      </c>
    </row>
    <row r="177" spans="1:8" ht="33.75" x14ac:dyDescent="0.2">
      <c r="A177" s="61" t="s">
        <v>402</v>
      </c>
      <c r="B177" s="62" t="s">
        <v>92</v>
      </c>
      <c r="C177" s="61" t="s">
        <v>627</v>
      </c>
      <c r="D177" s="61" t="s">
        <v>435</v>
      </c>
      <c r="E177" s="61" t="s">
        <v>226</v>
      </c>
      <c r="F177" s="57">
        <v>7837</v>
      </c>
      <c r="G177" s="57">
        <v>7837</v>
      </c>
      <c r="H177" s="57">
        <f t="shared" si="2"/>
        <v>100</v>
      </c>
    </row>
    <row r="178" spans="1:8" ht="33.75" x14ac:dyDescent="0.2">
      <c r="A178" s="54" t="s">
        <v>522</v>
      </c>
      <c r="B178" s="55" t="s">
        <v>92</v>
      </c>
      <c r="C178" s="54" t="s">
        <v>627</v>
      </c>
      <c r="D178" s="54" t="s">
        <v>229</v>
      </c>
      <c r="E178" s="54" t="s">
        <v>226</v>
      </c>
      <c r="F178" s="56">
        <v>7837</v>
      </c>
      <c r="G178" s="57">
        <v>7837</v>
      </c>
      <c r="H178" s="57">
        <f t="shared" si="2"/>
        <v>100</v>
      </c>
    </row>
    <row r="179" spans="1:8" x14ac:dyDescent="0.2">
      <c r="A179" s="61" t="s">
        <v>403</v>
      </c>
      <c r="B179" s="62" t="s">
        <v>121</v>
      </c>
      <c r="C179" s="61" t="s">
        <v>627</v>
      </c>
      <c r="D179" s="61" t="s">
        <v>458</v>
      </c>
      <c r="E179" s="61"/>
      <c r="F179" s="57">
        <v>3924.24</v>
      </c>
      <c r="G179" s="57">
        <v>3924.24</v>
      </c>
      <c r="H179" s="57">
        <f t="shared" si="2"/>
        <v>100</v>
      </c>
    </row>
    <row r="180" spans="1:8" x14ac:dyDescent="0.2">
      <c r="A180" s="61" t="s">
        <v>523</v>
      </c>
      <c r="B180" s="62" t="s">
        <v>432</v>
      </c>
      <c r="C180" s="61" t="s">
        <v>627</v>
      </c>
      <c r="D180" s="61" t="s">
        <v>458</v>
      </c>
      <c r="E180" s="61" t="s">
        <v>225</v>
      </c>
      <c r="F180" s="57">
        <v>3924.24</v>
      </c>
      <c r="G180" s="57">
        <v>3924.24</v>
      </c>
      <c r="H180" s="57">
        <f t="shared" si="2"/>
        <v>100</v>
      </c>
    </row>
    <row r="181" spans="1:8" ht="45" x14ac:dyDescent="0.2">
      <c r="A181" s="61" t="s">
        <v>524</v>
      </c>
      <c r="B181" s="62" t="s">
        <v>119</v>
      </c>
      <c r="C181" s="61" t="s">
        <v>627</v>
      </c>
      <c r="D181" s="61" t="s">
        <v>458</v>
      </c>
      <c r="E181" s="61" t="s">
        <v>248</v>
      </c>
      <c r="F181" s="57">
        <v>3924.24</v>
      </c>
      <c r="G181" s="57">
        <v>3924.24</v>
      </c>
      <c r="H181" s="57">
        <f t="shared" si="2"/>
        <v>100</v>
      </c>
    </row>
    <row r="182" spans="1:8" ht="45" x14ac:dyDescent="0.2">
      <c r="A182" s="54" t="s">
        <v>525</v>
      </c>
      <c r="B182" s="55" t="s">
        <v>119</v>
      </c>
      <c r="C182" s="54" t="s">
        <v>627</v>
      </c>
      <c r="D182" s="54" t="s">
        <v>254</v>
      </c>
      <c r="E182" s="54" t="s">
        <v>248</v>
      </c>
      <c r="F182" s="56">
        <v>3924.24</v>
      </c>
      <c r="G182" s="57">
        <v>3924.24</v>
      </c>
      <c r="H182" s="57">
        <f t="shared" si="2"/>
        <v>100</v>
      </c>
    </row>
    <row r="183" spans="1:8" ht="67.5" x14ac:dyDescent="0.2">
      <c r="A183" s="61" t="s">
        <v>527</v>
      </c>
      <c r="B183" s="62" t="s">
        <v>537</v>
      </c>
      <c r="C183" s="61" t="s">
        <v>536</v>
      </c>
      <c r="D183" s="61"/>
      <c r="E183" s="61"/>
      <c r="F183" s="57">
        <v>604235.21</v>
      </c>
      <c r="G183" s="57">
        <v>604235.21</v>
      </c>
      <c r="H183" s="57">
        <f t="shared" si="2"/>
        <v>100</v>
      </c>
    </row>
    <row r="184" spans="1:8" x14ac:dyDescent="0.2">
      <c r="A184" s="61" t="s">
        <v>528</v>
      </c>
      <c r="B184" s="62" t="s">
        <v>121</v>
      </c>
      <c r="C184" s="61" t="s">
        <v>536</v>
      </c>
      <c r="D184" s="61" t="s">
        <v>458</v>
      </c>
      <c r="E184" s="61"/>
      <c r="F184" s="57">
        <v>604235.21</v>
      </c>
      <c r="G184" s="57">
        <v>604235.21</v>
      </c>
      <c r="H184" s="57">
        <f t="shared" si="2"/>
        <v>100</v>
      </c>
    </row>
    <row r="185" spans="1:8" x14ac:dyDescent="0.2">
      <c r="A185" s="61" t="s">
        <v>529</v>
      </c>
      <c r="B185" s="62" t="s">
        <v>526</v>
      </c>
      <c r="C185" s="61" t="s">
        <v>536</v>
      </c>
      <c r="D185" s="61" t="s">
        <v>458</v>
      </c>
      <c r="E185" s="61" t="s">
        <v>330</v>
      </c>
      <c r="F185" s="57">
        <v>604235.21</v>
      </c>
      <c r="G185" s="57">
        <v>604235.21</v>
      </c>
      <c r="H185" s="57">
        <f t="shared" si="2"/>
        <v>100</v>
      </c>
    </row>
    <row r="186" spans="1:8" x14ac:dyDescent="0.2">
      <c r="A186" s="61" t="s">
        <v>530</v>
      </c>
      <c r="B186" s="62" t="s">
        <v>178</v>
      </c>
      <c r="C186" s="61" t="s">
        <v>536</v>
      </c>
      <c r="D186" s="61" t="s">
        <v>458</v>
      </c>
      <c r="E186" s="61" t="s">
        <v>332</v>
      </c>
      <c r="F186" s="57">
        <v>604235.21</v>
      </c>
      <c r="G186" s="57">
        <v>604235.21</v>
      </c>
      <c r="H186" s="57">
        <f t="shared" si="2"/>
        <v>100</v>
      </c>
    </row>
    <row r="187" spans="1:8" x14ac:dyDescent="0.2">
      <c r="A187" s="54" t="s">
        <v>531</v>
      </c>
      <c r="B187" s="55" t="s">
        <v>178</v>
      </c>
      <c r="C187" s="54" t="s">
        <v>536</v>
      </c>
      <c r="D187" s="54" t="s">
        <v>254</v>
      </c>
      <c r="E187" s="54" t="s">
        <v>332</v>
      </c>
      <c r="F187" s="56">
        <v>604235.21</v>
      </c>
      <c r="G187" s="57">
        <v>604235.21</v>
      </c>
      <c r="H187" s="57">
        <f t="shared" si="2"/>
        <v>100</v>
      </c>
    </row>
    <row r="188" spans="1:8" ht="56.25" x14ac:dyDescent="0.2">
      <c r="A188" s="61" t="s">
        <v>532</v>
      </c>
      <c r="B188" s="62" t="s">
        <v>263</v>
      </c>
      <c r="C188" s="61" t="s">
        <v>264</v>
      </c>
      <c r="D188" s="61"/>
      <c r="E188" s="61"/>
      <c r="F188" s="57">
        <v>127968.4</v>
      </c>
      <c r="G188" s="57">
        <v>127968.4</v>
      </c>
      <c r="H188" s="57">
        <f t="shared" si="2"/>
        <v>100</v>
      </c>
    </row>
    <row r="189" spans="1:8" ht="67.5" x14ac:dyDescent="0.2">
      <c r="A189" s="61" t="s">
        <v>533</v>
      </c>
      <c r="B189" s="62" t="s">
        <v>436</v>
      </c>
      <c r="C189" s="61" t="s">
        <v>264</v>
      </c>
      <c r="D189" s="61" t="s">
        <v>435</v>
      </c>
      <c r="E189" s="61"/>
      <c r="F189" s="57">
        <v>112792.73</v>
      </c>
      <c r="G189" s="57">
        <v>112792.73</v>
      </c>
      <c r="H189" s="57">
        <f t="shared" si="2"/>
        <v>100</v>
      </c>
    </row>
    <row r="190" spans="1:8" x14ac:dyDescent="0.2">
      <c r="A190" s="61" t="s">
        <v>534</v>
      </c>
      <c r="B190" s="62" t="s">
        <v>473</v>
      </c>
      <c r="C190" s="61" t="s">
        <v>264</v>
      </c>
      <c r="D190" s="61" t="s">
        <v>435</v>
      </c>
      <c r="E190" s="61" t="s">
        <v>261</v>
      </c>
      <c r="F190" s="57">
        <v>112792.73</v>
      </c>
      <c r="G190" s="57">
        <v>112792.73</v>
      </c>
      <c r="H190" s="57">
        <f t="shared" si="2"/>
        <v>100</v>
      </c>
    </row>
    <row r="191" spans="1:8" x14ac:dyDescent="0.2">
      <c r="A191" s="61" t="s">
        <v>535</v>
      </c>
      <c r="B191" s="62" t="s">
        <v>131</v>
      </c>
      <c r="C191" s="61" t="s">
        <v>264</v>
      </c>
      <c r="D191" s="61" t="s">
        <v>435</v>
      </c>
      <c r="E191" s="61" t="s">
        <v>262</v>
      </c>
      <c r="F191" s="57">
        <v>112792.73</v>
      </c>
      <c r="G191" s="57">
        <v>112792.73</v>
      </c>
      <c r="H191" s="57">
        <f t="shared" si="2"/>
        <v>100</v>
      </c>
    </row>
    <row r="192" spans="1:8" x14ac:dyDescent="0.2">
      <c r="A192" s="54" t="s">
        <v>538</v>
      </c>
      <c r="B192" s="55" t="s">
        <v>131</v>
      </c>
      <c r="C192" s="54" t="s">
        <v>264</v>
      </c>
      <c r="D192" s="54" t="s">
        <v>229</v>
      </c>
      <c r="E192" s="54" t="s">
        <v>262</v>
      </c>
      <c r="F192" s="56">
        <v>112792.73</v>
      </c>
      <c r="G192" s="57">
        <v>112792.73</v>
      </c>
      <c r="H192" s="57">
        <f t="shared" si="2"/>
        <v>100</v>
      </c>
    </row>
    <row r="193" spans="1:8" ht="33.75" x14ac:dyDescent="0.2">
      <c r="A193" s="61" t="s">
        <v>539</v>
      </c>
      <c r="B193" s="62" t="s">
        <v>108</v>
      </c>
      <c r="C193" s="61" t="s">
        <v>264</v>
      </c>
      <c r="D193" s="61" t="s">
        <v>419</v>
      </c>
      <c r="E193" s="61"/>
      <c r="F193" s="57">
        <v>15175.67</v>
      </c>
      <c r="G193" s="57">
        <v>15175.67</v>
      </c>
      <c r="H193" s="57">
        <f t="shared" si="2"/>
        <v>100</v>
      </c>
    </row>
    <row r="194" spans="1:8" x14ac:dyDescent="0.2">
      <c r="A194" s="61" t="s">
        <v>540</v>
      </c>
      <c r="B194" s="62" t="s">
        <v>473</v>
      </c>
      <c r="C194" s="61" t="s">
        <v>264</v>
      </c>
      <c r="D194" s="61" t="s">
        <v>419</v>
      </c>
      <c r="E194" s="61" t="s">
        <v>261</v>
      </c>
      <c r="F194" s="57">
        <v>15175.67</v>
      </c>
      <c r="G194" s="57">
        <v>15175.67</v>
      </c>
      <c r="H194" s="57">
        <f t="shared" si="2"/>
        <v>100</v>
      </c>
    </row>
    <row r="195" spans="1:8" x14ac:dyDescent="0.2">
      <c r="A195" s="61" t="s">
        <v>542</v>
      </c>
      <c r="B195" s="62" t="s">
        <v>131</v>
      </c>
      <c r="C195" s="61" t="s">
        <v>264</v>
      </c>
      <c r="D195" s="61" t="s">
        <v>419</v>
      </c>
      <c r="E195" s="61" t="s">
        <v>262</v>
      </c>
      <c r="F195" s="57">
        <v>15175.67</v>
      </c>
      <c r="G195" s="57">
        <v>15175.67</v>
      </c>
      <c r="H195" s="57">
        <f t="shared" si="2"/>
        <v>100</v>
      </c>
    </row>
    <row r="196" spans="1:8" x14ac:dyDescent="0.2">
      <c r="A196" s="54" t="s">
        <v>543</v>
      </c>
      <c r="B196" s="55" t="s">
        <v>131</v>
      </c>
      <c r="C196" s="54" t="s">
        <v>264</v>
      </c>
      <c r="D196" s="54" t="s">
        <v>404</v>
      </c>
      <c r="E196" s="54" t="s">
        <v>262</v>
      </c>
      <c r="F196" s="56">
        <v>15175.67</v>
      </c>
      <c r="G196" s="57">
        <v>15175.67</v>
      </c>
      <c r="H196" s="57">
        <f t="shared" si="2"/>
        <v>100</v>
      </c>
    </row>
    <row r="197" spans="1:8" ht="56.25" x14ac:dyDescent="0.2">
      <c r="A197" s="61" t="s">
        <v>544</v>
      </c>
      <c r="B197" s="62" t="s">
        <v>251</v>
      </c>
      <c r="C197" s="61" t="s">
        <v>252</v>
      </c>
      <c r="D197" s="61"/>
      <c r="E197" s="61"/>
      <c r="F197" s="57">
        <v>442982</v>
      </c>
      <c r="G197" s="57">
        <v>442982</v>
      </c>
      <c r="H197" s="57">
        <f t="shared" si="2"/>
        <v>100</v>
      </c>
    </row>
    <row r="198" spans="1:8" x14ac:dyDescent="0.2">
      <c r="A198" s="61" t="s">
        <v>547</v>
      </c>
      <c r="B198" s="62" t="s">
        <v>121</v>
      </c>
      <c r="C198" s="61" t="s">
        <v>252</v>
      </c>
      <c r="D198" s="61" t="s">
        <v>458</v>
      </c>
      <c r="E198" s="61"/>
      <c r="F198" s="57">
        <v>442982</v>
      </c>
      <c r="G198" s="57">
        <v>442982</v>
      </c>
      <c r="H198" s="57">
        <f t="shared" si="2"/>
        <v>100</v>
      </c>
    </row>
    <row r="199" spans="1:8" x14ac:dyDescent="0.2">
      <c r="A199" s="61" t="s">
        <v>548</v>
      </c>
      <c r="B199" s="62" t="s">
        <v>432</v>
      </c>
      <c r="C199" s="61" t="s">
        <v>252</v>
      </c>
      <c r="D199" s="61" t="s">
        <v>458</v>
      </c>
      <c r="E199" s="61" t="s">
        <v>225</v>
      </c>
      <c r="F199" s="57">
        <v>442982</v>
      </c>
      <c r="G199" s="57">
        <v>442982</v>
      </c>
      <c r="H199" s="57">
        <f t="shared" si="2"/>
        <v>100</v>
      </c>
    </row>
    <row r="200" spans="1:8" ht="45" x14ac:dyDescent="0.2">
      <c r="A200" s="61" t="s">
        <v>549</v>
      </c>
      <c r="B200" s="62" t="s">
        <v>119</v>
      </c>
      <c r="C200" s="61" t="s">
        <v>252</v>
      </c>
      <c r="D200" s="61" t="s">
        <v>458</v>
      </c>
      <c r="E200" s="61" t="s">
        <v>248</v>
      </c>
      <c r="F200" s="57">
        <v>442982</v>
      </c>
      <c r="G200" s="57">
        <v>442982</v>
      </c>
      <c r="H200" s="57">
        <f t="shared" si="2"/>
        <v>100</v>
      </c>
    </row>
    <row r="201" spans="1:8" ht="45" x14ac:dyDescent="0.2">
      <c r="A201" s="54" t="s">
        <v>552</v>
      </c>
      <c r="B201" s="55" t="s">
        <v>119</v>
      </c>
      <c r="C201" s="54" t="s">
        <v>252</v>
      </c>
      <c r="D201" s="54" t="s">
        <v>254</v>
      </c>
      <c r="E201" s="54" t="s">
        <v>248</v>
      </c>
      <c r="F201" s="56">
        <v>442982</v>
      </c>
      <c r="G201" s="57">
        <v>442982</v>
      </c>
      <c r="H201" s="57">
        <f t="shared" si="2"/>
        <v>100</v>
      </c>
    </row>
    <row r="202" spans="1:8" ht="45" x14ac:dyDescent="0.2">
      <c r="A202" s="61" t="s">
        <v>553</v>
      </c>
      <c r="B202" s="62" t="s">
        <v>541</v>
      </c>
      <c r="C202" s="61" t="s">
        <v>398</v>
      </c>
      <c r="D202" s="61"/>
      <c r="E202" s="61"/>
      <c r="F202" s="57">
        <v>2868857.39</v>
      </c>
      <c r="G202" s="57">
        <v>2868857.39</v>
      </c>
      <c r="H202" s="57">
        <f t="shared" si="2"/>
        <v>100</v>
      </c>
    </row>
    <row r="203" spans="1:8" x14ac:dyDescent="0.2">
      <c r="A203" s="61" t="s">
        <v>554</v>
      </c>
      <c r="B203" s="62" t="s">
        <v>121</v>
      </c>
      <c r="C203" s="61" t="s">
        <v>398</v>
      </c>
      <c r="D203" s="61" t="s">
        <v>458</v>
      </c>
      <c r="E203" s="61"/>
      <c r="F203" s="57">
        <v>2868857.39</v>
      </c>
      <c r="G203" s="57">
        <v>2868857.39</v>
      </c>
      <c r="H203" s="57">
        <f t="shared" ref="H203:H260" si="3">G203/F203*100</f>
        <v>100</v>
      </c>
    </row>
    <row r="204" spans="1:8" x14ac:dyDescent="0.2">
      <c r="A204" s="61" t="s">
        <v>556</v>
      </c>
      <c r="B204" s="62" t="s">
        <v>526</v>
      </c>
      <c r="C204" s="61" t="s">
        <v>398</v>
      </c>
      <c r="D204" s="61" t="s">
        <v>458</v>
      </c>
      <c r="E204" s="61" t="s">
        <v>330</v>
      </c>
      <c r="F204" s="57">
        <v>2868857.39</v>
      </c>
      <c r="G204" s="57">
        <v>2868857.39</v>
      </c>
      <c r="H204" s="57">
        <f t="shared" si="3"/>
        <v>100</v>
      </c>
    </row>
    <row r="205" spans="1:8" x14ac:dyDescent="0.2">
      <c r="A205" s="61" t="s">
        <v>557</v>
      </c>
      <c r="B205" s="62" t="s">
        <v>178</v>
      </c>
      <c r="C205" s="61" t="s">
        <v>398</v>
      </c>
      <c r="D205" s="61" t="s">
        <v>458</v>
      </c>
      <c r="E205" s="61" t="s">
        <v>332</v>
      </c>
      <c r="F205" s="57">
        <v>2868857.39</v>
      </c>
      <c r="G205" s="57">
        <v>2868857.39</v>
      </c>
      <c r="H205" s="57">
        <f t="shared" si="3"/>
        <v>100</v>
      </c>
    </row>
    <row r="206" spans="1:8" x14ac:dyDescent="0.2">
      <c r="A206" s="54" t="s">
        <v>558</v>
      </c>
      <c r="B206" s="55" t="s">
        <v>178</v>
      </c>
      <c r="C206" s="54" t="s">
        <v>398</v>
      </c>
      <c r="D206" s="54" t="s">
        <v>254</v>
      </c>
      <c r="E206" s="54" t="s">
        <v>332</v>
      </c>
      <c r="F206" s="56">
        <v>2868857.39</v>
      </c>
      <c r="G206" s="56">
        <v>2868857.39</v>
      </c>
      <c r="H206" s="57">
        <f t="shared" si="3"/>
        <v>100</v>
      </c>
    </row>
    <row r="207" spans="1:8" ht="78.75" x14ac:dyDescent="0.2">
      <c r="A207" s="61" t="s">
        <v>559</v>
      </c>
      <c r="B207" s="63" t="s">
        <v>571</v>
      </c>
      <c r="C207" s="61" t="s">
        <v>327</v>
      </c>
      <c r="D207" s="61"/>
      <c r="E207" s="61"/>
      <c r="F207" s="57">
        <v>91296.38</v>
      </c>
      <c r="G207" s="57">
        <v>91296.38</v>
      </c>
      <c r="H207" s="57">
        <f t="shared" si="3"/>
        <v>100</v>
      </c>
    </row>
    <row r="208" spans="1:8" x14ac:dyDescent="0.2">
      <c r="A208" s="61" t="s">
        <v>561</v>
      </c>
      <c r="B208" s="62" t="s">
        <v>121</v>
      </c>
      <c r="C208" s="61" t="s">
        <v>327</v>
      </c>
      <c r="D208" s="61" t="s">
        <v>458</v>
      </c>
      <c r="E208" s="61"/>
      <c r="F208" s="57">
        <v>91296.38</v>
      </c>
      <c r="G208" s="57">
        <v>91296.38</v>
      </c>
      <c r="H208" s="57">
        <f t="shared" si="3"/>
        <v>100</v>
      </c>
    </row>
    <row r="209" spans="1:11" ht="22.5" x14ac:dyDescent="0.2">
      <c r="A209" s="61" t="s">
        <v>419</v>
      </c>
      <c r="B209" s="62" t="s">
        <v>496</v>
      </c>
      <c r="C209" s="61" t="s">
        <v>327</v>
      </c>
      <c r="D209" s="61" t="s">
        <v>458</v>
      </c>
      <c r="E209" s="61" t="s">
        <v>305</v>
      </c>
      <c r="F209" s="57">
        <v>91296.38</v>
      </c>
      <c r="G209" s="57">
        <v>91296.38</v>
      </c>
      <c r="H209" s="57">
        <f t="shared" si="3"/>
        <v>100</v>
      </c>
    </row>
    <row r="210" spans="1:11" ht="22.5" x14ac:dyDescent="0.2">
      <c r="A210" s="61" t="s">
        <v>563</v>
      </c>
      <c r="B210" s="62" t="s">
        <v>173</v>
      </c>
      <c r="C210" s="61" t="s">
        <v>327</v>
      </c>
      <c r="D210" s="61" t="s">
        <v>458</v>
      </c>
      <c r="E210" s="61" t="s">
        <v>326</v>
      </c>
      <c r="F210" s="57">
        <v>91296.38</v>
      </c>
      <c r="G210" s="57">
        <v>91296.38</v>
      </c>
      <c r="H210" s="57">
        <f t="shared" si="3"/>
        <v>100</v>
      </c>
    </row>
    <row r="211" spans="1:11" ht="22.5" x14ac:dyDescent="0.2">
      <c r="A211" s="54" t="s">
        <v>564</v>
      </c>
      <c r="B211" s="55" t="s">
        <v>173</v>
      </c>
      <c r="C211" s="54" t="s">
        <v>327</v>
      </c>
      <c r="D211" s="54" t="s">
        <v>254</v>
      </c>
      <c r="E211" s="54" t="s">
        <v>326</v>
      </c>
      <c r="F211" s="56">
        <v>91296.38</v>
      </c>
      <c r="G211" s="56">
        <v>91296.38</v>
      </c>
      <c r="H211" s="57">
        <f t="shared" si="3"/>
        <v>100</v>
      </c>
    </row>
    <row r="212" spans="1:11" ht="22.5" x14ac:dyDescent="0.2">
      <c r="A212" s="61" t="s">
        <v>565</v>
      </c>
      <c r="B212" s="62" t="s">
        <v>629</v>
      </c>
      <c r="C212" s="61" t="s">
        <v>628</v>
      </c>
      <c r="D212" s="61"/>
      <c r="E212" s="61"/>
      <c r="F212" s="57">
        <v>20000</v>
      </c>
      <c r="G212" s="57"/>
      <c r="H212" s="57">
        <f t="shared" si="3"/>
        <v>0</v>
      </c>
    </row>
    <row r="213" spans="1:11" x14ac:dyDescent="0.2">
      <c r="A213" s="61" t="s">
        <v>566</v>
      </c>
      <c r="B213" s="62" t="s">
        <v>113</v>
      </c>
      <c r="C213" s="61" t="s">
        <v>628</v>
      </c>
      <c r="D213" s="61" t="s">
        <v>452</v>
      </c>
      <c r="E213" s="61"/>
      <c r="F213" s="57">
        <v>20000</v>
      </c>
      <c r="G213" s="57"/>
      <c r="H213" s="57">
        <f t="shared" si="3"/>
        <v>0</v>
      </c>
    </row>
    <row r="214" spans="1:11" x14ac:dyDescent="0.2">
      <c r="A214" s="61" t="s">
        <v>567</v>
      </c>
      <c r="B214" s="62" t="s">
        <v>432</v>
      </c>
      <c r="C214" s="61" t="s">
        <v>628</v>
      </c>
      <c r="D214" s="61" t="s">
        <v>452</v>
      </c>
      <c r="E214" s="61" t="s">
        <v>225</v>
      </c>
      <c r="F214" s="57">
        <v>20000</v>
      </c>
      <c r="G214" s="57"/>
      <c r="H214" s="57">
        <f t="shared" si="3"/>
        <v>0</v>
      </c>
    </row>
    <row r="215" spans="1:11" x14ac:dyDescent="0.2">
      <c r="A215" s="61" t="s">
        <v>568</v>
      </c>
      <c r="B215" s="62" t="s">
        <v>603</v>
      </c>
      <c r="C215" s="61" t="s">
        <v>628</v>
      </c>
      <c r="D215" s="61" t="s">
        <v>452</v>
      </c>
      <c r="E215" s="61" t="s">
        <v>630</v>
      </c>
      <c r="F215" s="57">
        <v>20000</v>
      </c>
      <c r="G215" s="57"/>
      <c r="H215" s="57">
        <f t="shared" si="3"/>
        <v>0</v>
      </c>
    </row>
    <row r="216" spans="1:11" x14ac:dyDescent="0.2">
      <c r="A216" s="54" t="s">
        <v>632</v>
      </c>
      <c r="B216" s="55" t="s">
        <v>603</v>
      </c>
      <c r="C216" s="54" t="s">
        <v>628</v>
      </c>
      <c r="D216" s="54" t="s">
        <v>631</v>
      </c>
      <c r="E216" s="54" t="s">
        <v>630</v>
      </c>
      <c r="F216" s="56">
        <v>20000</v>
      </c>
      <c r="G216" s="56"/>
      <c r="H216" s="57">
        <f t="shared" si="3"/>
        <v>0</v>
      </c>
      <c r="I216" s="32"/>
      <c r="J216" s="32"/>
      <c r="K216" s="32"/>
    </row>
    <row r="217" spans="1:11" ht="22.5" x14ac:dyDescent="0.2">
      <c r="A217" s="61" t="s">
        <v>633</v>
      </c>
      <c r="B217" s="62" t="s">
        <v>385</v>
      </c>
      <c r="C217" s="61" t="s">
        <v>386</v>
      </c>
      <c r="D217" s="61"/>
      <c r="E217" s="61"/>
      <c r="F217" s="57">
        <v>3500</v>
      </c>
      <c r="G217" s="57">
        <v>3500</v>
      </c>
      <c r="H217" s="57">
        <f t="shared" si="3"/>
        <v>100</v>
      </c>
    </row>
    <row r="218" spans="1:11" ht="33.75" x14ac:dyDescent="0.2">
      <c r="A218" s="61" t="s">
        <v>634</v>
      </c>
      <c r="B218" s="62" t="s">
        <v>108</v>
      </c>
      <c r="C218" s="61" t="s">
        <v>386</v>
      </c>
      <c r="D218" s="61" t="s">
        <v>419</v>
      </c>
      <c r="E218" s="61"/>
      <c r="F218" s="57">
        <v>3500</v>
      </c>
      <c r="G218" s="57">
        <v>3500</v>
      </c>
      <c r="H218" s="57">
        <f t="shared" si="3"/>
        <v>100</v>
      </c>
    </row>
    <row r="219" spans="1:11" ht="22.5" x14ac:dyDescent="0.2">
      <c r="A219" s="61" t="s">
        <v>635</v>
      </c>
      <c r="B219" s="62" t="s">
        <v>496</v>
      </c>
      <c r="C219" s="61" t="s">
        <v>386</v>
      </c>
      <c r="D219" s="61" t="s">
        <v>419</v>
      </c>
      <c r="E219" s="61" t="s">
        <v>305</v>
      </c>
      <c r="F219" s="57">
        <v>3500</v>
      </c>
      <c r="G219" s="57">
        <v>3500</v>
      </c>
      <c r="H219" s="57">
        <f t="shared" si="3"/>
        <v>100</v>
      </c>
    </row>
    <row r="220" spans="1:11" x14ac:dyDescent="0.2">
      <c r="A220" s="61" t="s">
        <v>636</v>
      </c>
      <c r="B220" s="62" t="s">
        <v>161</v>
      </c>
      <c r="C220" s="61" t="s">
        <v>386</v>
      </c>
      <c r="D220" s="61" t="s">
        <v>419</v>
      </c>
      <c r="E220" s="61" t="s">
        <v>315</v>
      </c>
      <c r="F220" s="57">
        <v>3500</v>
      </c>
      <c r="G220" s="57">
        <v>3500</v>
      </c>
      <c r="H220" s="57">
        <f t="shared" si="3"/>
        <v>100</v>
      </c>
    </row>
    <row r="221" spans="1:11" x14ac:dyDescent="0.2">
      <c r="A221" s="54" t="s">
        <v>637</v>
      </c>
      <c r="B221" s="55" t="s">
        <v>161</v>
      </c>
      <c r="C221" s="54" t="s">
        <v>386</v>
      </c>
      <c r="D221" s="54" t="s">
        <v>404</v>
      </c>
      <c r="E221" s="54" t="s">
        <v>315</v>
      </c>
      <c r="F221" s="56">
        <v>3500</v>
      </c>
      <c r="G221" s="56">
        <v>3500</v>
      </c>
      <c r="H221" s="57">
        <f t="shared" si="3"/>
        <v>100</v>
      </c>
    </row>
    <row r="222" spans="1:11" ht="22.5" x14ac:dyDescent="0.2">
      <c r="A222" s="61" t="s">
        <v>638</v>
      </c>
      <c r="B222" s="62" t="s">
        <v>546</v>
      </c>
      <c r="C222" s="61" t="s">
        <v>545</v>
      </c>
      <c r="D222" s="61"/>
      <c r="E222" s="61"/>
      <c r="F222" s="57">
        <v>22300</v>
      </c>
      <c r="G222" s="57">
        <v>22300</v>
      </c>
      <c r="H222" s="57">
        <f t="shared" si="3"/>
        <v>100</v>
      </c>
    </row>
    <row r="223" spans="1:11" ht="33.75" x14ac:dyDescent="0.2">
      <c r="A223" s="61" t="s">
        <v>639</v>
      </c>
      <c r="B223" s="62" t="s">
        <v>108</v>
      </c>
      <c r="C223" s="61" t="s">
        <v>545</v>
      </c>
      <c r="D223" s="61" t="s">
        <v>419</v>
      </c>
      <c r="E223" s="61"/>
      <c r="F223" s="57">
        <v>22300</v>
      </c>
      <c r="G223" s="57">
        <v>22300</v>
      </c>
      <c r="H223" s="57">
        <f t="shared" si="3"/>
        <v>100</v>
      </c>
    </row>
    <row r="224" spans="1:11" x14ac:dyDescent="0.2">
      <c r="A224" s="61" t="s">
        <v>640</v>
      </c>
      <c r="B224" s="62" t="s">
        <v>526</v>
      </c>
      <c r="C224" s="61" t="s">
        <v>545</v>
      </c>
      <c r="D224" s="61" t="s">
        <v>419</v>
      </c>
      <c r="E224" s="61" t="s">
        <v>330</v>
      </c>
      <c r="F224" s="57">
        <v>22300</v>
      </c>
      <c r="G224" s="57">
        <v>22300</v>
      </c>
      <c r="H224" s="57">
        <f t="shared" si="3"/>
        <v>100</v>
      </c>
    </row>
    <row r="225" spans="1:8" x14ac:dyDescent="0.2">
      <c r="A225" s="61" t="s">
        <v>641</v>
      </c>
      <c r="B225" s="62" t="s">
        <v>178</v>
      </c>
      <c r="C225" s="61" t="s">
        <v>545</v>
      </c>
      <c r="D225" s="61" t="s">
        <v>419</v>
      </c>
      <c r="E225" s="61" t="s">
        <v>332</v>
      </c>
      <c r="F225" s="57">
        <v>22300</v>
      </c>
      <c r="G225" s="57">
        <v>22300</v>
      </c>
      <c r="H225" s="57">
        <f t="shared" si="3"/>
        <v>100</v>
      </c>
    </row>
    <row r="226" spans="1:8" x14ac:dyDescent="0.2">
      <c r="A226" s="54" t="s">
        <v>642</v>
      </c>
      <c r="B226" s="55" t="s">
        <v>178</v>
      </c>
      <c r="C226" s="54" t="s">
        <v>545</v>
      </c>
      <c r="D226" s="54" t="s">
        <v>404</v>
      </c>
      <c r="E226" s="54" t="s">
        <v>332</v>
      </c>
      <c r="F226" s="56">
        <v>22300</v>
      </c>
      <c r="G226" s="56">
        <v>22300</v>
      </c>
      <c r="H226" s="57">
        <f t="shared" si="3"/>
        <v>100</v>
      </c>
    </row>
    <row r="227" spans="1:8" ht="33.75" x14ac:dyDescent="0.2">
      <c r="A227" s="61" t="s">
        <v>643</v>
      </c>
      <c r="B227" s="62" t="s">
        <v>551</v>
      </c>
      <c r="C227" s="61" t="s">
        <v>550</v>
      </c>
      <c r="D227" s="61"/>
      <c r="E227" s="61"/>
      <c r="F227" s="57">
        <v>44057</v>
      </c>
      <c r="G227" s="57">
        <v>44057</v>
      </c>
      <c r="H227" s="57">
        <f t="shared" si="3"/>
        <v>100</v>
      </c>
    </row>
    <row r="228" spans="1:8" ht="33.75" x14ac:dyDescent="0.2">
      <c r="A228" s="61" t="s">
        <v>644</v>
      </c>
      <c r="B228" s="62" t="s">
        <v>108</v>
      </c>
      <c r="C228" s="61" t="s">
        <v>550</v>
      </c>
      <c r="D228" s="61" t="s">
        <v>419</v>
      </c>
      <c r="E228" s="61"/>
      <c r="F228" s="57">
        <v>44057</v>
      </c>
      <c r="G228" s="57">
        <v>44057</v>
      </c>
      <c r="H228" s="57">
        <f t="shared" si="3"/>
        <v>100</v>
      </c>
    </row>
    <row r="229" spans="1:8" x14ac:dyDescent="0.2">
      <c r="A229" s="61" t="s">
        <v>645</v>
      </c>
      <c r="B229" s="62" t="s">
        <v>526</v>
      </c>
      <c r="C229" s="61" t="s">
        <v>550</v>
      </c>
      <c r="D229" s="61" t="s">
        <v>419</v>
      </c>
      <c r="E229" s="61" t="s">
        <v>330</v>
      </c>
      <c r="F229" s="57">
        <v>44057</v>
      </c>
      <c r="G229" s="57">
        <v>44057</v>
      </c>
      <c r="H229" s="57">
        <f t="shared" si="3"/>
        <v>100</v>
      </c>
    </row>
    <row r="230" spans="1:8" x14ac:dyDescent="0.2">
      <c r="A230" s="61" t="s">
        <v>646</v>
      </c>
      <c r="B230" s="62" t="s">
        <v>178</v>
      </c>
      <c r="C230" s="61" t="s">
        <v>550</v>
      </c>
      <c r="D230" s="61" t="s">
        <v>419</v>
      </c>
      <c r="E230" s="61" t="s">
        <v>332</v>
      </c>
      <c r="F230" s="57">
        <v>44057</v>
      </c>
      <c r="G230" s="57">
        <v>44057</v>
      </c>
      <c r="H230" s="57">
        <f t="shared" si="3"/>
        <v>100</v>
      </c>
    </row>
    <row r="231" spans="1:8" x14ac:dyDescent="0.2">
      <c r="A231" s="54" t="s">
        <v>647</v>
      </c>
      <c r="B231" s="55" t="s">
        <v>178</v>
      </c>
      <c r="C231" s="54" t="s">
        <v>550</v>
      </c>
      <c r="D231" s="54" t="s">
        <v>404</v>
      </c>
      <c r="E231" s="54" t="s">
        <v>332</v>
      </c>
      <c r="F231" s="56">
        <v>44057</v>
      </c>
      <c r="G231" s="56">
        <v>44057</v>
      </c>
      <c r="H231" s="57">
        <f t="shared" si="3"/>
        <v>100</v>
      </c>
    </row>
    <row r="232" spans="1:8" ht="22.5" x14ac:dyDescent="0.2">
      <c r="A232" s="61" t="s">
        <v>648</v>
      </c>
      <c r="B232" s="62" t="s">
        <v>351</v>
      </c>
      <c r="C232" s="61" t="s">
        <v>352</v>
      </c>
      <c r="D232" s="61"/>
      <c r="E232" s="61"/>
      <c r="F232" s="57">
        <v>24000</v>
      </c>
      <c r="G232" s="57">
        <v>24000</v>
      </c>
      <c r="H232" s="57">
        <f t="shared" si="3"/>
        <v>100</v>
      </c>
    </row>
    <row r="233" spans="1:8" ht="22.5" x14ac:dyDescent="0.2">
      <c r="A233" s="61" t="s">
        <v>649</v>
      </c>
      <c r="B233" s="62" t="s">
        <v>189</v>
      </c>
      <c r="C233" s="61" t="s">
        <v>352</v>
      </c>
      <c r="D233" s="61" t="s">
        <v>560</v>
      </c>
      <c r="E233" s="61"/>
      <c r="F233" s="57">
        <v>24000</v>
      </c>
      <c r="G233" s="57">
        <v>24000</v>
      </c>
      <c r="H233" s="57">
        <f t="shared" si="3"/>
        <v>100</v>
      </c>
    </row>
    <row r="234" spans="1:8" x14ac:dyDescent="0.2">
      <c r="A234" s="61" t="s">
        <v>650</v>
      </c>
      <c r="B234" s="62" t="s">
        <v>555</v>
      </c>
      <c r="C234" s="61" t="s">
        <v>352</v>
      </c>
      <c r="D234" s="61" t="s">
        <v>560</v>
      </c>
      <c r="E234" s="61" t="s">
        <v>347</v>
      </c>
      <c r="F234" s="57">
        <v>24000</v>
      </c>
      <c r="G234" s="57">
        <v>24000</v>
      </c>
      <c r="H234" s="57">
        <f t="shared" si="3"/>
        <v>100</v>
      </c>
    </row>
    <row r="235" spans="1:8" x14ac:dyDescent="0.2">
      <c r="A235" s="61" t="s">
        <v>651</v>
      </c>
      <c r="B235" s="62" t="s">
        <v>187</v>
      </c>
      <c r="C235" s="61" t="s">
        <v>352</v>
      </c>
      <c r="D235" s="61" t="s">
        <v>560</v>
      </c>
      <c r="E235" s="61" t="s">
        <v>349</v>
      </c>
      <c r="F235" s="57">
        <v>24000</v>
      </c>
      <c r="G235" s="57">
        <v>24000</v>
      </c>
      <c r="H235" s="57">
        <f t="shared" si="3"/>
        <v>100</v>
      </c>
    </row>
    <row r="236" spans="1:8" x14ac:dyDescent="0.2">
      <c r="A236" s="54" t="s">
        <v>652</v>
      </c>
      <c r="B236" s="55" t="s">
        <v>187</v>
      </c>
      <c r="C236" s="54" t="s">
        <v>352</v>
      </c>
      <c r="D236" s="54" t="s">
        <v>562</v>
      </c>
      <c r="E236" s="54" t="s">
        <v>349</v>
      </c>
      <c r="F236" s="57">
        <v>24000</v>
      </c>
      <c r="G236" s="57">
        <v>24000</v>
      </c>
      <c r="H236" s="57">
        <f t="shared" si="3"/>
        <v>100</v>
      </c>
    </row>
    <row r="237" spans="1:8" ht="56.25" x14ac:dyDescent="0.2">
      <c r="A237" s="61" t="s">
        <v>653</v>
      </c>
      <c r="B237" s="62" t="s">
        <v>257</v>
      </c>
      <c r="C237" s="61" t="s">
        <v>258</v>
      </c>
      <c r="D237" s="61"/>
      <c r="E237" s="61"/>
      <c r="F237" s="57">
        <v>5557</v>
      </c>
      <c r="G237" s="57">
        <v>5557</v>
      </c>
      <c r="H237" s="57">
        <f t="shared" si="3"/>
        <v>100</v>
      </c>
    </row>
    <row r="238" spans="1:8" ht="33.75" x14ac:dyDescent="0.2">
      <c r="A238" s="61" t="s">
        <v>654</v>
      </c>
      <c r="B238" s="62" t="s">
        <v>108</v>
      </c>
      <c r="C238" s="61" t="s">
        <v>258</v>
      </c>
      <c r="D238" s="61" t="s">
        <v>419</v>
      </c>
      <c r="E238" s="61"/>
      <c r="F238" s="57">
        <v>5557</v>
      </c>
      <c r="G238" s="57">
        <v>5557</v>
      </c>
      <c r="H238" s="57">
        <f t="shared" si="3"/>
        <v>100</v>
      </c>
    </row>
    <row r="239" spans="1:8" x14ac:dyDescent="0.2">
      <c r="A239" s="61" t="s">
        <v>655</v>
      </c>
      <c r="B239" s="62" t="s">
        <v>432</v>
      </c>
      <c r="C239" s="61" t="s">
        <v>258</v>
      </c>
      <c r="D239" s="61" t="s">
        <v>419</v>
      </c>
      <c r="E239" s="61" t="s">
        <v>225</v>
      </c>
      <c r="F239" s="57">
        <v>5557</v>
      </c>
      <c r="G239" s="57">
        <v>5557</v>
      </c>
      <c r="H239" s="57">
        <f t="shared" si="3"/>
        <v>100</v>
      </c>
    </row>
    <row r="240" spans="1:8" x14ac:dyDescent="0.2">
      <c r="A240" s="61" t="s">
        <v>656</v>
      </c>
      <c r="B240" s="62" t="s">
        <v>124</v>
      </c>
      <c r="C240" s="61" t="s">
        <v>258</v>
      </c>
      <c r="D240" s="61" t="s">
        <v>419</v>
      </c>
      <c r="E240" s="61" t="s">
        <v>255</v>
      </c>
      <c r="F240" s="57">
        <v>5557</v>
      </c>
      <c r="G240" s="57">
        <v>5557</v>
      </c>
      <c r="H240" s="57">
        <f t="shared" si="3"/>
        <v>100</v>
      </c>
    </row>
    <row r="241" spans="1:8" x14ac:dyDescent="0.2">
      <c r="A241" s="54" t="s">
        <v>657</v>
      </c>
      <c r="B241" s="55" t="s">
        <v>124</v>
      </c>
      <c r="C241" s="54" t="s">
        <v>258</v>
      </c>
      <c r="D241" s="54" t="s">
        <v>404</v>
      </c>
      <c r="E241" s="54" t="s">
        <v>255</v>
      </c>
      <c r="F241" s="56">
        <v>5557</v>
      </c>
      <c r="G241" s="56">
        <v>5557</v>
      </c>
      <c r="H241" s="57">
        <f t="shared" si="3"/>
        <v>100</v>
      </c>
    </row>
    <row r="242" spans="1:8" ht="60.75" customHeight="1" x14ac:dyDescent="0.2">
      <c r="A242" s="61" t="s">
        <v>659</v>
      </c>
      <c r="B242" s="63" t="s">
        <v>682</v>
      </c>
      <c r="C242" s="61" t="s">
        <v>658</v>
      </c>
      <c r="D242" s="61"/>
      <c r="E242" s="61"/>
      <c r="F242" s="57">
        <v>1505054</v>
      </c>
      <c r="G242" s="57">
        <v>1505054</v>
      </c>
      <c r="H242" s="57">
        <f t="shared" si="3"/>
        <v>100</v>
      </c>
    </row>
    <row r="243" spans="1:8" ht="33.75" x14ac:dyDescent="0.2">
      <c r="A243" s="61" t="s">
        <v>660</v>
      </c>
      <c r="B243" s="62" t="s">
        <v>108</v>
      </c>
      <c r="C243" s="61" t="s">
        <v>658</v>
      </c>
      <c r="D243" s="61" t="s">
        <v>419</v>
      </c>
      <c r="E243" s="61"/>
      <c r="F243" s="57">
        <v>255454</v>
      </c>
      <c r="G243" s="57">
        <v>255454</v>
      </c>
      <c r="H243" s="57">
        <f t="shared" si="3"/>
        <v>100</v>
      </c>
    </row>
    <row r="244" spans="1:8" ht="22.5" x14ac:dyDescent="0.2">
      <c r="A244" s="61" t="s">
        <v>661</v>
      </c>
      <c r="B244" s="62" t="s">
        <v>496</v>
      </c>
      <c r="C244" s="61" t="s">
        <v>658</v>
      </c>
      <c r="D244" s="61" t="s">
        <v>419</v>
      </c>
      <c r="E244" s="61" t="s">
        <v>305</v>
      </c>
      <c r="F244" s="57">
        <v>255454</v>
      </c>
      <c r="G244" s="57">
        <v>255454</v>
      </c>
      <c r="H244" s="57">
        <f t="shared" si="3"/>
        <v>100</v>
      </c>
    </row>
    <row r="245" spans="1:8" ht="22.5" x14ac:dyDescent="0.2">
      <c r="A245" s="61" t="s">
        <v>662</v>
      </c>
      <c r="B245" s="62" t="s">
        <v>173</v>
      </c>
      <c r="C245" s="61" t="s">
        <v>658</v>
      </c>
      <c r="D245" s="61" t="s">
        <v>419</v>
      </c>
      <c r="E245" s="61" t="s">
        <v>326</v>
      </c>
      <c r="F245" s="57">
        <v>255454</v>
      </c>
      <c r="G245" s="57">
        <v>255454</v>
      </c>
      <c r="H245" s="57">
        <f t="shared" si="3"/>
        <v>100</v>
      </c>
    </row>
    <row r="246" spans="1:8" ht="22.5" x14ac:dyDescent="0.2">
      <c r="A246" s="54" t="s">
        <v>663</v>
      </c>
      <c r="B246" s="55" t="s">
        <v>173</v>
      </c>
      <c r="C246" s="54" t="s">
        <v>658</v>
      </c>
      <c r="D246" s="54" t="s">
        <v>404</v>
      </c>
      <c r="E246" s="54" t="s">
        <v>326</v>
      </c>
      <c r="F246" s="57">
        <v>255454</v>
      </c>
      <c r="G246" s="57">
        <v>255454</v>
      </c>
      <c r="H246" s="57">
        <f t="shared" si="3"/>
        <v>100</v>
      </c>
    </row>
    <row r="247" spans="1:8" x14ac:dyDescent="0.2">
      <c r="A247" s="61" t="s">
        <v>664</v>
      </c>
      <c r="B247" s="62" t="s">
        <v>121</v>
      </c>
      <c r="C247" s="61" t="s">
        <v>658</v>
      </c>
      <c r="D247" s="61" t="s">
        <v>458</v>
      </c>
      <c r="E247" s="61"/>
      <c r="F247" s="57">
        <v>1249600</v>
      </c>
      <c r="G247" s="57">
        <v>1249600</v>
      </c>
      <c r="H247" s="57">
        <f t="shared" si="3"/>
        <v>100</v>
      </c>
    </row>
    <row r="248" spans="1:8" ht="22.5" x14ac:dyDescent="0.2">
      <c r="A248" s="61" t="s">
        <v>665</v>
      </c>
      <c r="B248" s="62" t="s">
        <v>496</v>
      </c>
      <c r="C248" s="61" t="s">
        <v>658</v>
      </c>
      <c r="D248" s="61" t="s">
        <v>458</v>
      </c>
      <c r="E248" s="61" t="s">
        <v>305</v>
      </c>
      <c r="F248" s="57">
        <v>1249600</v>
      </c>
      <c r="G248" s="57">
        <v>1249600</v>
      </c>
      <c r="H248" s="57">
        <f t="shared" si="3"/>
        <v>100</v>
      </c>
    </row>
    <row r="249" spans="1:8" ht="22.5" x14ac:dyDescent="0.2">
      <c r="A249" s="61" t="s">
        <v>404</v>
      </c>
      <c r="B249" s="62" t="s">
        <v>173</v>
      </c>
      <c r="C249" s="61" t="s">
        <v>658</v>
      </c>
      <c r="D249" s="61" t="s">
        <v>458</v>
      </c>
      <c r="E249" s="61" t="s">
        <v>326</v>
      </c>
      <c r="F249" s="57">
        <v>1249600</v>
      </c>
      <c r="G249" s="57">
        <v>1249600</v>
      </c>
      <c r="H249" s="57">
        <f t="shared" si="3"/>
        <v>100</v>
      </c>
    </row>
    <row r="250" spans="1:8" ht="22.5" x14ac:dyDescent="0.2">
      <c r="A250" s="54" t="s">
        <v>666</v>
      </c>
      <c r="B250" s="55" t="s">
        <v>173</v>
      </c>
      <c r="C250" s="54" t="s">
        <v>658</v>
      </c>
      <c r="D250" s="54" t="s">
        <v>254</v>
      </c>
      <c r="E250" s="54" t="s">
        <v>326</v>
      </c>
      <c r="F250" s="56">
        <v>1249600</v>
      </c>
      <c r="G250" s="56">
        <v>1249600</v>
      </c>
      <c r="H250" s="57">
        <f t="shared" si="3"/>
        <v>100</v>
      </c>
    </row>
    <row r="251" spans="1:8" ht="59.25" customHeight="1" x14ac:dyDescent="0.2">
      <c r="A251" s="61" t="s">
        <v>668</v>
      </c>
      <c r="B251" s="63" t="s">
        <v>683</v>
      </c>
      <c r="C251" s="61" t="s">
        <v>667</v>
      </c>
      <c r="D251" s="61"/>
      <c r="E251" s="61"/>
      <c r="F251" s="57">
        <v>16558.72</v>
      </c>
      <c r="G251" s="57">
        <v>16558.72</v>
      </c>
      <c r="H251" s="57">
        <f t="shared" si="3"/>
        <v>100</v>
      </c>
    </row>
    <row r="252" spans="1:8" ht="33.75" x14ac:dyDescent="0.2">
      <c r="A252" s="61" t="s">
        <v>669</v>
      </c>
      <c r="B252" s="62" t="s">
        <v>108</v>
      </c>
      <c r="C252" s="61" t="s">
        <v>667</v>
      </c>
      <c r="D252" s="61" t="s">
        <v>419</v>
      </c>
      <c r="E252" s="61"/>
      <c r="F252" s="57">
        <v>2810</v>
      </c>
      <c r="G252" s="57">
        <v>2810</v>
      </c>
      <c r="H252" s="57">
        <f t="shared" si="3"/>
        <v>100</v>
      </c>
    </row>
    <row r="253" spans="1:8" ht="22.5" x14ac:dyDescent="0.2">
      <c r="A253" s="61" t="s">
        <v>670</v>
      </c>
      <c r="B253" s="62" t="s">
        <v>496</v>
      </c>
      <c r="C253" s="61" t="s">
        <v>667</v>
      </c>
      <c r="D253" s="61" t="s">
        <v>419</v>
      </c>
      <c r="E253" s="61" t="s">
        <v>305</v>
      </c>
      <c r="F253" s="57">
        <v>2810</v>
      </c>
      <c r="G253" s="57">
        <v>2810</v>
      </c>
      <c r="H253" s="57">
        <f t="shared" si="3"/>
        <v>100</v>
      </c>
    </row>
    <row r="254" spans="1:8" ht="22.5" x14ac:dyDescent="0.2">
      <c r="A254" s="61" t="s">
        <v>671</v>
      </c>
      <c r="B254" s="62" t="s">
        <v>173</v>
      </c>
      <c r="C254" s="61" t="s">
        <v>667</v>
      </c>
      <c r="D254" s="61" t="s">
        <v>419</v>
      </c>
      <c r="E254" s="61" t="s">
        <v>326</v>
      </c>
      <c r="F254" s="57">
        <v>2810</v>
      </c>
      <c r="G254" s="57">
        <v>2810</v>
      </c>
      <c r="H254" s="57">
        <f t="shared" si="3"/>
        <v>100</v>
      </c>
    </row>
    <row r="255" spans="1:8" ht="22.5" x14ac:dyDescent="0.2">
      <c r="A255" s="54" t="s">
        <v>672</v>
      </c>
      <c r="B255" s="55" t="s">
        <v>173</v>
      </c>
      <c r="C255" s="54" t="s">
        <v>667</v>
      </c>
      <c r="D255" s="54" t="s">
        <v>404</v>
      </c>
      <c r="E255" s="54" t="s">
        <v>326</v>
      </c>
      <c r="F255" s="56">
        <v>2810</v>
      </c>
      <c r="G255" s="56">
        <v>2810</v>
      </c>
      <c r="H255" s="57">
        <f t="shared" si="3"/>
        <v>100</v>
      </c>
    </row>
    <row r="256" spans="1:8" x14ac:dyDescent="0.2">
      <c r="A256" s="61" t="s">
        <v>673</v>
      </c>
      <c r="B256" s="62" t="s">
        <v>121</v>
      </c>
      <c r="C256" s="61" t="s">
        <v>667</v>
      </c>
      <c r="D256" s="61" t="s">
        <v>458</v>
      </c>
      <c r="E256" s="61"/>
      <c r="F256" s="57">
        <v>13748.72</v>
      </c>
      <c r="G256" s="57">
        <v>13748.72</v>
      </c>
      <c r="H256" s="57">
        <f t="shared" si="3"/>
        <v>100</v>
      </c>
    </row>
    <row r="257" spans="1:8" ht="22.5" x14ac:dyDescent="0.2">
      <c r="A257" s="61" t="s">
        <v>674</v>
      </c>
      <c r="B257" s="62" t="s">
        <v>496</v>
      </c>
      <c r="C257" s="61" t="s">
        <v>667</v>
      </c>
      <c r="D257" s="61" t="s">
        <v>458</v>
      </c>
      <c r="E257" s="61" t="s">
        <v>305</v>
      </c>
      <c r="F257" s="57">
        <v>13748.72</v>
      </c>
      <c r="G257" s="57">
        <v>13748.72</v>
      </c>
      <c r="H257" s="57">
        <f t="shared" si="3"/>
        <v>100</v>
      </c>
    </row>
    <row r="258" spans="1:8" ht="22.5" x14ac:dyDescent="0.2">
      <c r="A258" s="61" t="s">
        <v>675</v>
      </c>
      <c r="B258" s="62" t="s">
        <v>173</v>
      </c>
      <c r="C258" s="61" t="s">
        <v>667</v>
      </c>
      <c r="D258" s="61" t="s">
        <v>458</v>
      </c>
      <c r="E258" s="61" t="s">
        <v>326</v>
      </c>
      <c r="F258" s="57">
        <v>13748.72</v>
      </c>
      <c r="G258" s="57">
        <v>13748.72</v>
      </c>
      <c r="H258" s="57">
        <f t="shared" si="3"/>
        <v>100</v>
      </c>
    </row>
    <row r="259" spans="1:8" ht="22.5" x14ac:dyDescent="0.2">
      <c r="A259" s="54" t="s">
        <v>676</v>
      </c>
      <c r="B259" s="55" t="s">
        <v>173</v>
      </c>
      <c r="C259" s="54" t="s">
        <v>667</v>
      </c>
      <c r="D259" s="54" t="s">
        <v>254</v>
      </c>
      <c r="E259" s="54" t="s">
        <v>326</v>
      </c>
      <c r="F259" s="56">
        <v>13748.72</v>
      </c>
      <c r="G259" s="56">
        <v>13748.72</v>
      </c>
      <c r="H259" s="57">
        <f t="shared" si="3"/>
        <v>100</v>
      </c>
    </row>
    <row r="260" spans="1:8" x14ac:dyDescent="0.2">
      <c r="A260" s="58" t="s">
        <v>677</v>
      </c>
      <c r="B260" s="59" t="s">
        <v>359</v>
      </c>
      <c r="C260" s="58"/>
      <c r="D260" s="58"/>
      <c r="E260" s="58"/>
      <c r="F260" s="60">
        <v>13772202.779999999</v>
      </c>
      <c r="G260" s="60">
        <v>13703048.289999999</v>
      </c>
      <c r="H260" s="57">
        <f t="shared" si="3"/>
        <v>99.497869069278977</v>
      </c>
    </row>
  </sheetData>
  <mergeCells count="8">
    <mergeCell ref="E3:K4"/>
    <mergeCell ref="F5:K5"/>
    <mergeCell ref="G7:G8"/>
    <mergeCell ref="H7:H8"/>
    <mergeCell ref="A7:A8"/>
    <mergeCell ref="B7:B8"/>
    <mergeCell ref="C7:E7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E2" sqref="E2:F2"/>
    </sheetView>
  </sheetViews>
  <sheetFormatPr defaultRowHeight="12.75" x14ac:dyDescent="0.2"/>
  <cols>
    <col min="1" max="1" width="6.7109375" style="19" customWidth="1"/>
    <col min="2" max="2" width="35.28515625" style="20" customWidth="1"/>
    <col min="3" max="3" width="10.5703125" style="20" customWidth="1"/>
    <col min="4" max="4" width="14.42578125" style="20" customWidth="1"/>
    <col min="5" max="5" width="14.7109375" style="20" customWidth="1"/>
    <col min="6" max="6" width="14.140625" style="20" customWidth="1"/>
    <col min="7" max="256" width="9.140625" style="20"/>
    <col min="257" max="257" width="6.7109375" style="20" customWidth="1"/>
    <col min="258" max="258" width="35.28515625" style="20" customWidth="1"/>
    <col min="259" max="259" width="10.5703125" style="20" customWidth="1"/>
    <col min="260" max="260" width="14.42578125" style="20" customWidth="1"/>
    <col min="261" max="261" width="14.7109375" style="20" customWidth="1"/>
    <col min="262" max="262" width="14.140625" style="20" customWidth="1"/>
    <col min="263" max="512" width="9.140625" style="20"/>
    <col min="513" max="513" width="6.7109375" style="20" customWidth="1"/>
    <col min="514" max="514" width="35.28515625" style="20" customWidth="1"/>
    <col min="515" max="515" width="10.5703125" style="20" customWidth="1"/>
    <col min="516" max="516" width="14.42578125" style="20" customWidth="1"/>
    <col min="517" max="517" width="14.7109375" style="20" customWidth="1"/>
    <col min="518" max="518" width="14.140625" style="20" customWidth="1"/>
    <col min="519" max="768" width="9.140625" style="20"/>
    <col min="769" max="769" width="6.7109375" style="20" customWidth="1"/>
    <col min="770" max="770" width="35.28515625" style="20" customWidth="1"/>
    <col min="771" max="771" width="10.5703125" style="20" customWidth="1"/>
    <col min="772" max="772" width="14.42578125" style="20" customWidth="1"/>
    <col min="773" max="773" width="14.7109375" style="20" customWidth="1"/>
    <col min="774" max="774" width="14.140625" style="20" customWidth="1"/>
    <col min="775" max="1024" width="9.140625" style="20"/>
    <col min="1025" max="1025" width="6.7109375" style="20" customWidth="1"/>
    <col min="1026" max="1026" width="35.28515625" style="20" customWidth="1"/>
    <col min="1027" max="1027" width="10.5703125" style="20" customWidth="1"/>
    <col min="1028" max="1028" width="14.42578125" style="20" customWidth="1"/>
    <col min="1029" max="1029" width="14.7109375" style="20" customWidth="1"/>
    <col min="1030" max="1030" width="14.140625" style="20" customWidth="1"/>
    <col min="1031" max="1280" width="9.140625" style="20"/>
    <col min="1281" max="1281" width="6.7109375" style="20" customWidth="1"/>
    <col min="1282" max="1282" width="35.28515625" style="20" customWidth="1"/>
    <col min="1283" max="1283" width="10.5703125" style="20" customWidth="1"/>
    <col min="1284" max="1284" width="14.42578125" style="20" customWidth="1"/>
    <col min="1285" max="1285" width="14.7109375" style="20" customWidth="1"/>
    <col min="1286" max="1286" width="14.140625" style="20" customWidth="1"/>
    <col min="1287" max="1536" width="9.140625" style="20"/>
    <col min="1537" max="1537" width="6.7109375" style="20" customWidth="1"/>
    <col min="1538" max="1538" width="35.28515625" style="20" customWidth="1"/>
    <col min="1539" max="1539" width="10.5703125" style="20" customWidth="1"/>
    <col min="1540" max="1540" width="14.42578125" style="20" customWidth="1"/>
    <col min="1541" max="1541" width="14.7109375" style="20" customWidth="1"/>
    <col min="1542" max="1542" width="14.140625" style="20" customWidth="1"/>
    <col min="1543" max="1792" width="9.140625" style="20"/>
    <col min="1793" max="1793" width="6.7109375" style="20" customWidth="1"/>
    <col min="1794" max="1794" width="35.28515625" style="20" customWidth="1"/>
    <col min="1795" max="1795" width="10.5703125" style="20" customWidth="1"/>
    <col min="1796" max="1796" width="14.42578125" style="20" customWidth="1"/>
    <col min="1797" max="1797" width="14.7109375" style="20" customWidth="1"/>
    <col min="1798" max="1798" width="14.140625" style="20" customWidth="1"/>
    <col min="1799" max="2048" width="9.140625" style="20"/>
    <col min="2049" max="2049" width="6.7109375" style="20" customWidth="1"/>
    <col min="2050" max="2050" width="35.28515625" style="20" customWidth="1"/>
    <col min="2051" max="2051" width="10.5703125" style="20" customWidth="1"/>
    <col min="2052" max="2052" width="14.42578125" style="20" customWidth="1"/>
    <col min="2053" max="2053" width="14.7109375" style="20" customWidth="1"/>
    <col min="2054" max="2054" width="14.140625" style="20" customWidth="1"/>
    <col min="2055" max="2304" width="9.140625" style="20"/>
    <col min="2305" max="2305" width="6.7109375" style="20" customWidth="1"/>
    <col min="2306" max="2306" width="35.28515625" style="20" customWidth="1"/>
    <col min="2307" max="2307" width="10.5703125" style="20" customWidth="1"/>
    <col min="2308" max="2308" width="14.42578125" style="20" customWidth="1"/>
    <col min="2309" max="2309" width="14.7109375" style="20" customWidth="1"/>
    <col min="2310" max="2310" width="14.140625" style="20" customWidth="1"/>
    <col min="2311" max="2560" width="9.140625" style="20"/>
    <col min="2561" max="2561" width="6.7109375" style="20" customWidth="1"/>
    <col min="2562" max="2562" width="35.28515625" style="20" customWidth="1"/>
    <col min="2563" max="2563" width="10.5703125" style="20" customWidth="1"/>
    <col min="2564" max="2564" width="14.42578125" style="20" customWidth="1"/>
    <col min="2565" max="2565" width="14.7109375" style="20" customWidth="1"/>
    <col min="2566" max="2566" width="14.140625" style="20" customWidth="1"/>
    <col min="2567" max="2816" width="9.140625" style="20"/>
    <col min="2817" max="2817" width="6.7109375" style="20" customWidth="1"/>
    <col min="2818" max="2818" width="35.28515625" style="20" customWidth="1"/>
    <col min="2819" max="2819" width="10.5703125" style="20" customWidth="1"/>
    <col min="2820" max="2820" width="14.42578125" style="20" customWidth="1"/>
    <col min="2821" max="2821" width="14.7109375" style="20" customWidth="1"/>
    <col min="2822" max="2822" width="14.140625" style="20" customWidth="1"/>
    <col min="2823" max="3072" width="9.140625" style="20"/>
    <col min="3073" max="3073" width="6.7109375" style="20" customWidth="1"/>
    <col min="3074" max="3074" width="35.28515625" style="20" customWidth="1"/>
    <col min="3075" max="3075" width="10.5703125" style="20" customWidth="1"/>
    <col min="3076" max="3076" width="14.42578125" style="20" customWidth="1"/>
    <col min="3077" max="3077" width="14.7109375" style="20" customWidth="1"/>
    <col min="3078" max="3078" width="14.140625" style="20" customWidth="1"/>
    <col min="3079" max="3328" width="9.140625" style="20"/>
    <col min="3329" max="3329" width="6.7109375" style="20" customWidth="1"/>
    <col min="3330" max="3330" width="35.28515625" style="20" customWidth="1"/>
    <col min="3331" max="3331" width="10.5703125" style="20" customWidth="1"/>
    <col min="3332" max="3332" width="14.42578125" style="20" customWidth="1"/>
    <col min="3333" max="3333" width="14.7109375" style="20" customWidth="1"/>
    <col min="3334" max="3334" width="14.140625" style="20" customWidth="1"/>
    <col min="3335" max="3584" width="9.140625" style="20"/>
    <col min="3585" max="3585" width="6.7109375" style="20" customWidth="1"/>
    <col min="3586" max="3586" width="35.28515625" style="20" customWidth="1"/>
    <col min="3587" max="3587" width="10.5703125" style="20" customWidth="1"/>
    <col min="3588" max="3588" width="14.42578125" style="20" customWidth="1"/>
    <col min="3589" max="3589" width="14.7109375" style="20" customWidth="1"/>
    <col min="3590" max="3590" width="14.140625" style="20" customWidth="1"/>
    <col min="3591" max="3840" width="9.140625" style="20"/>
    <col min="3841" max="3841" width="6.7109375" style="20" customWidth="1"/>
    <col min="3842" max="3842" width="35.28515625" style="20" customWidth="1"/>
    <col min="3843" max="3843" width="10.5703125" style="20" customWidth="1"/>
    <col min="3844" max="3844" width="14.42578125" style="20" customWidth="1"/>
    <col min="3845" max="3845" width="14.7109375" style="20" customWidth="1"/>
    <col min="3846" max="3846" width="14.140625" style="20" customWidth="1"/>
    <col min="3847" max="4096" width="9.140625" style="20"/>
    <col min="4097" max="4097" width="6.7109375" style="20" customWidth="1"/>
    <col min="4098" max="4098" width="35.28515625" style="20" customWidth="1"/>
    <col min="4099" max="4099" width="10.5703125" style="20" customWidth="1"/>
    <col min="4100" max="4100" width="14.42578125" style="20" customWidth="1"/>
    <col min="4101" max="4101" width="14.7109375" style="20" customWidth="1"/>
    <col min="4102" max="4102" width="14.140625" style="20" customWidth="1"/>
    <col min="4103" max="4352" width="9.140625" style="20"/>
    <col min="4353" max="4353" width="6.7109375" style="20" customWidth="1"/>
    <col min="4354" max="4354" width="35.28515625" style="20" customWidth="1"/>
    <col min="4355" max="4355" width="10.5703125" style="20" customWidth="1"/>
    <col min="4356" max="4356" width="14.42578125" style="20" customWidth="1"/>
    <col min="4357" max="4357" width="14.7109375" style="20" customWidth="1"/>
    <col min="4358" max="4358" width="14.140625" style="20" customWidth="1"/>
    <col min="4359" max="4608" width="9.140625" style="20"/>
    <col min="4609" max="4609" width="6.7109375" style="20" customWidth="1"/>
    <col min="4610" max="4610" width="35.28515625" style="20" customWidth="1"/>
    <col min="4611" max="4611" width="10.5703125" style="20" customWidth="1"/>
    <col min="4612" max="4612" width="14.42578125" style="20" customWidth="1"/>
    <col min="4613" max="4613" width="14.7109375" style="20" customWidth="1"/>
    <col min="4614" max="4614" width="14.140625" style="20" customWidth="1"/>
    <col min="4615" max="4864" width="9.140625" style="20"/>
    <col min="4865" max="4865" width="6.7109375" style="20" customWidth="1"/>
    <col min="4866" max="4866" width="35.28515625" style="20" customWidth="1"/>
    <col min="4867" max="4867" width="10.5703125" style="20" customWidth="1"/>
    <col min="4868" max="4868" width="14.42578125" style="20" customWidth="1"/>
    <col min="4869" max="4869" width="14.7109375" style="20" customWidth="1"/>
    <col min="4870" max="4870" width="14.140625" style="20" customWidth="1"/>
    <col min="4871" max="5120" width="9.140625" style="20"/>
    <col min="5121" max="5121" width="6.7109375" style="20" customWidth="1"/>
    <col min="5122" max="5122" width="35.28515625" style="20" customWidth="1"/>
    <col min="5123" max="5123" width="10.5703125" style="20" customWidth="1"/>
    <col min="5124" max="5124" width="14.42578125" style="20" customWidth="1"/>
    <col min="5125" max="5125" width="14.7109375" style="20" customWidth="1"/>
    <col min="5126" max="5126" width="14.140625" style="20" customWidth="1"/>
    <col min="5127" max="5376" width="9.140625" style="20"/>
    <col min="5377" max="5377" width="6.7109375" style="20" customWidth="1"/>
    <col min="5378" max="5378" width="35.28515625" style="20" customWidth="1"/>
    <col min="5379" max="5379" width="10.5703125" style="20" customWidth="1"/>
    <col min="5380" max="5380" width="14.42578125" style="20" customWidth="1"/>
    <col min="5381" max="5381" width="14.7109375" style="20" customWidth="1"/>
    <col min="5382" max="5382" width="14.140625" style="20" customWidth="1"/>
    <col min="5383" max="5632" width="9.140625" style="20"/>
    <col min="5633" max="5633" width="6.7109375" style="20" customWidth="1"/>
    <col min="5634" max="5634" width="35.28515625" style="20" customWidth="1"/>
    <col min="5635" max="5635" width="10.5703125" style="20" customWidth="1"/>
    <col min="5636" max="5636" width="14.42578125" style="20" customWidth="1"/>
    <col min="5637" max="5637" width="14.7109375" style="20" customWidth="1"/>
    <col min="5638" max="5638" width="14.140625" style="20" customWidth="1"/>
    <col min="5639" max="5888" width="9.140625" style="20"/>
    <col min="5889" max="5889" width="6.7109375" style="20" customWidth="1"/>
    <col min="5890" max="5890" width="35.28515625" style="20" customWidth="1"/>
    <col min="5891" max="5891" width="10.5703125" style="20" customWidth="1"/>
    <col min="5892" max="5892" width="14.42578125" style="20" customWidth="1"/>
    <col min="5893" max="5893" width="14.7109375" style="20" customWidth="1"/>
    <col min="5894" max="5894" width="14.140625" style="20" customWidth="1"/>
    <col min="5895" max="6144" width="9.140625" style="20"/>
    <col min="6145" max="6145" width="6.7109375" style="20" customWidth="1"/>
    <col min="6146" max="6146" width="35.28515625" style="20" customWidth="1"/>
    <col min="6147" max="6147" width="10.5703125" style="20" customWidth="1"/>
    <col min="6148" max="6148" width="14.42578125" style="20" customWidth="1"/>
    <col min="6149" max="6149" width="14.7109375" style="20" customWidth="1"/>
    <col min="6150" max="6150" width="14.140625" style="20" customWidth="1"/>
    <col min="6151" max="6400" width="9.140625" style="20"/>
    <col min="6401" max="6401" width="6.7109375" style="20" customWidth="1"/>
    <col min="6402" max="6402" width="35.28515625" style="20" customWidth="1"/>
    <col min="6403" max="6403" width="10.5703125" style="20" customWidth="1"/>
    <col min="6404" max="6404" width="14.42578125" style="20" customWidth="1"/>
    <col min="6405" max="6405" width="14.7109375" style="20" customWidth="1"/>
    <col min="6406" max="6406" width="14.140625" style="20" customWidth="1"/>
    <col min="6407" max="6656" width="9.140625" style="20"/>
    <col min="6657" max="6657" width="6.7109375" style="20" customWidth="1"/>
    <col min="6658" max="6658" width="35.28515625" style="20" customWidth="1"/>
    <col min="6659" max="6659" width="10.5703125" style="20" customWidth="1"/>
    <col min="6660" max="6660" width="14.42578125" style="20" customWidth="1"/>
    <col min="6661" max="6661" width="14.7109375" style="20" customWidth="1"/>
    <col min="6662" max="6662" width="14.140625" style="20" customWidth="1"/>
    <col min="6663" max="6912" width="9.140625" style="20"/>
    <col min="6913" max="6913" width="6.7109375" style="20" customWidth="1"/>
    <col min="6914" max="6914" width="35.28515625" style="20" customWidth="1"/>
    <col min="6915" max="6915" width="10.5703125" style="20" customWidth="1"/>
    <col min="6916" max="6916" width="14.42578125" style="20" customWidth="1"/>
    <col min="6917" max="6917" width="14.7109375" style="20" customWidth="1"/>
    <col min="6918" max="6918" width="14.140625" style="20" customWidth="1"/>
    <col min="6919" max="7168" width="9.140625" style="20"/>
    <col min="7169" max="7169" width="6.7109375" style="20" customWidth="1"/>
    <col min="7170" max="7170" width="35.28515625" style="20" customWidth="1"/>
    <col min="7171" max="7171" width="10.5703125" style="20" customWidth="1"/>
    <col min="7172" max="7172" width="14.42578125" style="20" customWidth="1"/>
    <col min="7173" max="7173" width="14.7109375" style="20" customWidth="1"/>
    <col min="7174" max="7174" width="14.140625" style="20" customWidth="1"/>
    <col min="7175" max="7424" width="9.140625" style="20"/>
    <col min="7425" max="7425" width="6.7109375" style="20" customWidth="1"/>
    <col min="7426" max="7426" width="35.28515625" style="20" customWidth="1"/>
    <col min="7427" max="7427" width="10.5703125" style="20" customWidth="1"/>
    <col min="7428" max="7428" width="14.42578125" style="20" customWidth="1"/>
    <col min="7429" max="7429" width="14.7109375" style="20" customWidth="1"/>
    <col min="7430" max="7430" width="14.140625" style="20" customWidth="1"/>
    <col min="7431" max="7680" width="9.140625" style="20"/>
    <col min="7681" max="7681" width="6.7109375" style="20" customWidth="1"/>
    <col min="7682" max="7682" width="35.28515625" style="20" customWidth="1"/>
    <col min="7683" max="7683" width="10.5703125" style="20" customWidth="1"/>
    <col min="7684" max="7684" width="14.42578125" style="20" customWidth="1"/>
    <col min="7685" max="7685" width="14.7109375" style="20" customWidth="1"/>
    <col min="7686" max="7686" width="14.140625" style="20" customWidth="1"/>
    <col min="7687" max="7936" width="9.140625" style="20"/>
    <col min="7937" max="7937" width="6.7109375" style="20" customWidth="1"/>
    <col min="7938" max="7938" width="35.28515625" style="20" customWidth="1"/>
    <col min="7939" max="7939" width="10.5703125" style="20" customWidth="1"/>
    <col min="7940" max="7940" width="14.42578125" style="20" customWidth="1"/>
    <col min="7941" max="7941" width="14.7109375" style="20" customWidth="1"/>
    <col min="7942" max="7942" width="14.140625" style="20" customWidth="1"/>
    <col min="7943" max="8192" width="9.140625" style="20"/>
    <col min="8193" max="8193" width="6.7109375" style="20" customWidth="1"/>
    <col min="8194" max="8194" width="35.28515625" style="20" customWidth="1"/>
    <col min="8195" max="8195" width="10.5703125" style="20" customWidth="1"/>
    <col min="8196" max="8196" width="14.42578125" style="20" customWidth="1"/>
    <col min="8197" max="8197" width="14.7109375" style="20" customWidth="1"/>
    <col min="8198" max="8198" width="14.140625" style="20" customWidth="1"/>
    <col min="8199" max="8448" width="9.140625" style="20"/>
    <col min="8449" max="8449" width="6.7109375" style="20" customWidth="1"/>
    <col min="8450" max="8450" width="35.28515625" style="20" customWidth="1"/>
    <col min="8451" max="8451" width="10.5703125" style="20" customWidth="1"/>
    <col min="8452" max="8452" width="14.42578125" style="20" customWidth="1"/>
    <col min="8453" max="8453" width="14.7109375" style="20" customWidth="1"/>
    <col min="8454" max="8454" width="14.140625" style="20" customWidth="1"/>
    <col min="8455" max="8704" width="9.140625" style="20"/>
    <col min="8705" max="8705" width="6.7109375" style="20" customWidth="1"/>
    <col min="8706" max="8706" width="35.28515625" style="20" customWidth="1"/>
    <col min="8707" max="8707" width="10.5703125" style="20" customWidth="1"/>
    <col min="8708" max="8708" width="14.42578125" style="20" customWidth="1"/>
    <col min="8709" max="8709" width="14.7109375" style="20" customWidth="1"/>
    <col min="8710" max="8710" width="14.140625" style="20" customWidth="1"/>
    <col min="8711" max="8960" width="9.140625" style="20"/>
    <col min="8961" max="8961" width="6.7109375" style="20" customWidth="1"/>
    <col min="8962" max="8962" width="35.28515625" style="20" customWidth="1"/>
    <col min="8963" max="8963" width="10.5703125" style="20" customWidth="1"/>
    <col min="8964" max="8964" width="14.42578125" style="20" customWidth="1"/>
    <col min="8965" max="8965" width="14.7109375" style="20" customWidth="1"/>
    <col min="8966" max="8966" width="14.140625" style="20" customWidth="1"/>
    <col min="8967" max="9216" width="9.140625" style="20"/>
    <col min="9217" max="9217" width="6.7109375" style="20" customWidth="1"/>
    <col min="9218" max="9218" width="35.28515625" style="20" customWidth="1"/>
    <col min="9219" max="9219" width="10.5703125" style="20" customWidth="1"/>
    <col min="9220" max="9220" width="14.42578125" style="20" customWidth="1"/>
    <col min="9221" max="9221" width="14.7109375" style="20" customWidth="1"/>
    <col min="9222" max="9222" width="14.140625" style="20" customWidth="1"/>
    <col min="9223" max="9472" width="9.140625" style="20"/>
    <col min="9473" max="9473" width="6.7109375" style="20" customWidth="1"/>
    <col min="9474" max="9474" width="35.28515625" style="20" customWidth="1"/>
    <col min="9475" max="9475" width="10.5703125" style="20" customWidth="1"/>
    <col min="9476" max="9476" width="14.42578125" style="20" customWidth="1"/>
    <col min="9477" max="9477" width="14.7109375" style="20" customWidth="1"/>
    <col min="9478" max="9478" width="14.140625" style="20" customWidth="1"/>
    <col min="9479" max="9728" width="9.140625" style="20"/>
    <col min="9729" max="9729" width="6.7109375" style="20" customWidth="1"/>
    <col min="9730" max="9730" width="35.28515625" style="20" customWidth="1"/>
    <col min="9731" max="9731" width="10.5703125" style="20" customWidth="1"/>
    <col min="9732" max="9732" width="14.42578125" style="20" customWidth="1"/>
    <col min="9733" max="9733" width="14.7109375" style="20" customWidth="1"/>
    <col min="9734" max="9734" width="14.140625" style="20" customWidth="1"/>
    <col min="9735" max="9984" width="9.140625" style="20"/>
    <col min="9985" max="9985" width="6.7109375" style="20" customWidth="1"/>
    <col min="9986" max="9986" width="35.28515625" style="20" customWidth="1"/>
    <col min="9987" max="9987" width="10.5703125" style="20" customWidth="1"/>
    <col min="9988" max="9988" width="14.42578125" style="20" customWidth="1"/>
    <col min="9989" max="9989" width="14.7109375" style="20" customWidth="1"/>
    <col min="9990" max="9990" width="14.140625" style="20" customWidth="1"/>
    <col min="9991" max="10240" width="9.140625" style="20"/>
    <col min="10241" max="10241" width="6.7109375" style="20" customWidth="1"/>
    <col min="10242" max="10242" width="35.28515625" style="20" customWidth="1"/>
    <col min="10243" max="10243" width="10.5703125" style="20" customWidth="1"/>
    <col min="10244" max="10244" width="14.42578125" style="20" customWidth="1"/>
    <col min="10245" max="10245" width="14.7109375" style="20" customWidth="1"/>
    <col min="10246" max="10246" width="14.140625" style="20" customWidth="1"/>
    <col min="10247" max="10496" width="9.140625" style="20"/>
    <col min="10497" max="10497" width="6.7109375" style="20" customWidth="1"/>
    <col min="10498" max="10498" width="35.28515625" style="20" customWidth="1"/>
    <col min="10499" max="10499" width="10.5703125" style="20" customWidth="1"/>
    <col min="10500" max="10500" width="14.42578125" style="20" customWidth="1"/>
    <col min="10501" max="10501" width="14.7109375" style="20" customWidth="1"/>
    <col min="10502" max="10502" width="14.140625" style="20" customWidth="1"/>
    <col min="10503" max="10752" width="9.140625" style="20"/>
    <col min="10753" max="10753" width="6.7109375" style="20" customWidth="1"/>
    <col min="10754" max="10754" width="35.28515625" style="20" customWidth="1"/>
    <col min="10755" max="10755" width="10.5703125" style="20" customWidth="1"/>
    <col min="10756" max="10756" width="14.42578125" style="20" customWidth="1"/>
    <col min="10757" max="10757" width="14.7109375" style="20" customWidth="1"/>
    <col min="10758" max="10758" width="14.140625" style="20" customWidth="1"/>
    <col min="10759" max="11008" width="9.140625" style="20"/>
    <col min="11009" max="11009" width="6.7109375" style="20" customWidth="1"/>
    <col min="11010" max="11010" width="35.28515625" style="20" customWidth="1"/>
    <col min="11011" max="11011" width="10.5703125" style="20" customWidth="1"/>
    <col min="11012" max="11012" width="14.42578125" style="20" customWidth="1"/>
    <col min="11013" max="11013" width="14.7109375" style="20" customWidth="1"/>
    <col min="11014" max="11014" width="14.140625" style="20" customWidth="1"/>
    <col min="11015" max="11264" width="9.140625" style="20"/>
    <col min="11265" max="11265" width="6.7109375" style="20" customWidth="1"/>
    <col min="11266" max="11266" width="35.28515625" style="20" customWidth="1"/>
    <col min="11267" max="11267" width="10.5703125" style="20" customWidth="1"/>
    <col min="11268" max="11268" width="14.42578125" style="20" customWidth="1"/>
    <col min="11269" max="11269" width="14.7109375" style="20" customWidth="1"/>
    <col min="11270" max="11270" width="14.140625" style="20" customWidth="1"/>
    <col min="11271" max="11520" width="9.140625" style="20"/>
    <col min="11521" max="11521" width="6.7109375" style="20" customWidth="1"/>
    <col min="11522" max="11522" width="35.28515625" style="20" customWidth="1"/>
    <col min="11523" max="11523" width="10.5703125" style="20" customWidth="1"/>
    <col min="11524" max="11524" width="14.42578125" style="20" customWidth="1"/>
    <col min="11525" max="11525" width="14.7109375" style="20" customWidth="1"/>
    <col min="11526" max="11526" width="14.140625" style="20" customWidth="1"/>
    <col min="11527" max="11776" width="9.140625" style="20"/>
    <col min="11777" max="11777" width="6.7109375" style="20" customWidth="1"/>
    <col min="11778" max="11778" width="35.28515625" style="20" customWidth="1"/>
    <col min="11779" max="11779" width="10.5703125" style="20" customWidth="1"/>
    <col min="11780" max="11780" width="14.42578125" style="20" customWidth="1"/>
    <col min="11781" max="11781" width="14.7109375" style="20" customWidth="1"/>
    <col min="11782" max="11782" width="14.140625" style="20" customWidth="1"/>
    <col min="11783" max="12032" width="9.140625" style="20"/>
    <col min="12033" max="12033" width="6.7109375" style="20" customWidth="1"/>
    <col min="12034" max="12034" width="35.28515625" style="20" customWidth="1"/>
    <col min="12035" max="12035" width="10.5703125" style="20" customWidth="1"/>
    <col min="12036" max="12036" width="14.42578125" style="20" customWidth="1"/>
    <col min="12037" max="12037" width="14.7109375" style="20" customWidth="1"/>
    <col min="12038" max="12038" width="14.140625" style="20" customWidth="1"/>
    <col min="12039" max="12288" width="9.140625" style="20"/>
    <col min="12289" max="12289" width="6.7109375" style="20" customWidth="1"/>
    <col min="12290" max="12290" width="35.28515625" style="20" customWidth="1"/>
    <col min="12291" max="12291" width="10.5703125" style="20" customWidth="1"/>
    <col min="12292" max="12292" width="14.42578125" style="20" customWidth="1"/>
    <col min="12293" max="12293" width="14.7109375" style="20" customWidth="1"/>
    <col min="12294" max="12294" width="14.140625" style="20" customWidth="1"/>
    <col min="12295" max="12544" width="9.140625" style="20"/>
    <col min="12545" max="12545" width="6.7109375" style="20" customWidth="1"/>
    <col min="12546" max="12546" width="35.28515625" style="20" customWidth="1"/>
    <col min="12547" max="12547" width="10.5703125" style="20" customWidth="1"/>
    <col min="12548" max="12548" width="14.42578125" style="20" customWidth="1"/>
    <col min="12549" max="12549" width="14.7109375" style="20" customWidth="1"/>
    <col min="12550" max="12550" width="14.140625" style="20" customWidth="1"/>
    <col min="12551" max="12800" width="9.140625" style="20"/>
    <col min="12801" max="12801" width="6.7109375" style="20" customWidth="1"/>
    <col min="12802" max="12802" width="35.28515625" style="20" customWidth="1"/>
    <col min="12803" max="12803" width="10.5703125" style="20" customWidth="1"/>
    <col min="12804" max="12804" width="14.42578125" style="20" customWidth="1"/>
    <col min="12805" max="12805" width="14.7109375" style="20" customWidth="1"/>
    <col min="12806" max="12806" width="14.140625" style="20" customWidth="1"/>
    <col min="12807" max="13056" width="9.140625" style="20"/>
    <col min="13057" max="13057" width="6.7109375" style="20" customWidth="1"/>
    <col min="13058" max="13058" width="35.28515625" style="20" customWidth="1"/>
    <col min="13059" max="13059" width="10.5703125" style="20" customWidth="1"/>
    <col min="13060" max="13060" width="14.42578125" style="20" customWidth="1"/>
    <col min="13061" max="13061" width="14.7109375" style="20" customWidth="1"/>
    <col min="13062" max="13062" width="14.140625" style="20" customWidth="1"/>
    <col min="13063" max="13312" width="9.140625" style="20"/>
    <col min="13313" max="13313" width="6.7109375" style="20" customWidth="1"/>
    <col min="13314" max="13314" width="35.28515625" style="20" customWidth="1"/>
    <col min="13315" max="13315" width="10.5703125" style="20" customWidth="1"/>
    <col min="13316" max="13316" width="14.42578125" style="20" customWidth="1"/>
    <col min="13317" max="13317" width="14.7109375" style="20" customWidth="1"/>
    <col min="13318" max="13318" width="14.140625" style="20" customWidth="1"/>
    <col min="13319" max="13568" width="9.140625" style="20"/>
    <col min="13569" max="13569" width="6.7109375" style="20" customWidth="1"/>
    <col min="13570" max="13570" width="35.28515625" style="20" customWidth="1"/>
    <col min="13571" max="13571" width="10.5703125" style="20" customWidth="1"/>
    <col min="13572" max="13572" width="14.42578125" style="20" customWidth="1"/>
    <col min="13573" max="13573" width="14.7109375" style="20" customWidth="1"/>
    <col min="13574" max="13574" width="14.140625" style="20" customWidth="1"/>
    <col min="13575" max="13824" width="9.140625" style="20"/>
    <col min="13825" max="13825" width="6.7109375" style="20" customWidth="1"/>
    <col min="13826" max="13826" width="35.28515625" style="20" customWidth="1"/>
    <col min="13827" max="13827" width="10.5703125" style="20" customWidth="1"/>
    <col min="13828" max="13828" width="14.42578125" style="20" customWidth="1"/>
    <col min="13829" max="13829" width="14.7109375" style="20" customWidth="1"/>
    <col min="13830" max="13830" width="14.140625" style="20" customWidth="1"/>
    <col min="13831" max="14080" width="9.140625" style="20"/>
    <col min="14081" max="14081" width="6.7109375" style="20" customWidth="1"/>
    <col min="14082" max="14082" width="35.28515625" style="20" customWidth="1"/>
    <col min="14083" max="14083" width="10.5703125" style="20" customWidth="1"/>
    <col min="14084" max="14084" width="14.42578125" style="20" customWidth="1"/>
    <col min="14085" max="14085" width="14.7109375" style="20" customWidth="1"/>
    <col min="14086" max="14086" width="14.140625" style="20" customWidth="1"/>
    <col min="14087" max="14336" width="9.140625" style="20"/>
    <col min="14337" max="14337" width="6.7109375" style="20" customWidth="1"/>
    <col min="14338" max="14338" width="35.28515625" style="20" customWidth="1"/>
    <col min="14339" max="14339" width="10.5703125" style="20" customWidth="1"/>
    <col min="14340" max="14340" width="14.42578125" style="20" customWidth="1"/>
    <col min="14341" max="14341" width="14.7109375" style="20" customWidth="1"/>
    <col min="14342" max="14342" width="14.140625" style="20" customWidth="1"/>
    <col min="14343" max="14592" width="9.140625" style="20"/>
    <col min="14593" max="14593" width="6.7109375" style="20" customWidth="1"/>
    <col min="14594" max="14594" width="35.28515625" style="20" customWidth="1"/>
    <col min="14595" max="14595" width="10.5703125" style="20" customWidth="1"/>
    <col min="14596" max="14596" width="14.42578125" style="20" customWidth="1"/>
    <col min="14597" max="14597" width="14.7109375" style="20" customWidth="1"/>
    <col min="14598" max="14598" width="14.140625" style="20" customWidth="1"/>
    <col min="14599" max="14848" width="9.140625" style="20"/>
    <col min="14849" max="14849" width="6.7109375" style="20" customWidth="1"/>
    <col min="14850" max="14850" width="35.28515625" style="20" customWidth="1"/>
    <col min="14851" max="14851" width="10.5703125" style="20" customWidth="1"/>
    <col min="14852" max="14852" width="14.42578125" style="20" customWidth="1"/>
    <col min="14853" max="14853" width="14.7109375" style="20" customWidth="1"/>
    <col min="14854" max="14854" width="14.140625" style="20" customWidth="1"/>
    <col min="14855" max="15104" width="9.140625" style="20"/>
    <col min="15105" max="15105" width="6.7109375" style="20" customWidth="1"/>
    <col min="15106" max="15106" width="35.28515625" style="20" customWidth="1"/>
    <col min="15107" max="15107" width="10.5703125" style="20" customWidth="1"/>
    <col min="15108" max="15108" width="14.42578125" style="20" customWidth="1"/>
    <col min="15109" max="15109" width="14.7109375" style="20" customWidth="1"/>
    <col min="15110" max="15110" width="14.140625" style="20" customWidth="1"/>
    <col min="15111" max="15360" width="9.140625" style="20"/>
    <col min="15361" max="15361" width="6.7109375" style="20" customWidth="1"/>
    <col min="15362" max="15362" width="35.28515625" style="20" customWidth="1"/>
    <col min="15363" max="15363" width="10.5703125" style="20" customWidth="1"/>
    <col min="15364" max="15364" width="14.42578125" style="20" customWidth="1"/>
    <col min="15365" max="15365" width="14.7109375" style="20" customWidth="1"/>
    <col min="15366" max="15366" width="14.140625" style="20" customWidth="1"/>
    <col min="15367" max="15616" width="9.140625" style="20"/>
    <col min="15617" max="15617" width="6.7109375" style="20" customWidth="1"/>
    <col min="15618" max="15618" width="35.28515625" style="20" customWidth="1"/>
    <col min="15619" max="15619" width="10.5703125" style="20" customWidth="1"/>
    <col min="15620" max="15620" width="14.42578125" style="20" customWidth="1"/>
    <col min="15621" max="15621" width="14.7109375" style="20" customWidth="1"/>
    <col min="15622" max="15622" width="14.140625" style="20" customWidth="1"/>
    <col min="15623" max="15872" width="9.140625" style="20"/>
    <col min="15873" max="15873" width="6.7109375" style="20" customWidth="1"/>
    <col min="15874" max="15874" width="35.28515625" style="20" customWidth="1"/>
    <col min="15875" max="15875" width="10.5703125" style="20" customWidth="1"/>
    <col min="15876" max="15876" width="14.42578125" style="20" customWidth="1"/>
    <col min="15877" max="15877" width="14.7109375" style="20" customWidth="1"/>
    <col min="15878" max="15878" width="14.140625" style="20" customWidth="1"/>
    <col min="15879" max="16128" width="9.140625" style="20"/>
    <col min="16129" max="16129" width="6.7109375" style="20" customWidth="1"/>
    <col min="16130" max="16130" width="35.28515625" style="20" customWidth="1"/>
    <col min="16131" max="16131" width="10.5703125" style="20" customWidth="1"/>
    <col min="16132" max="16132" width="14.42578125" style="20" customWidth="1"/>
    <col min="16133" max="16133" width="14.7109375" style="20" customWidth="1"/>
    <col min="16134" max="16134" width="14.140625" style="20" customWidth="1"/>
    <col min="16135" max="16384" width="9.140625" style="20"/>
  </cols>
  <sheetData>
    <row r="1" spans="1:6" s="4" customFormat="1" x14ac:dyDescent="0.2">
      <c r="A1" s="1"/>
      <c r="B1" s="2"/>
      <c r="C1" s="2"/>
      <c r="D1" s="3"/>
      <c r="E1" s="86" t="s">
        <v>364</v>
      </c>
      <c r="F1" s="86"/>
    </row>
    <row r="2" spans="1:6" s="4" customFormat="1" ht="28.5" customHeight="1" x14ac:dyDescent="0.2">
      <c r="A2" s="1"/>
      <c r="B2" s="22"/>
      <c r="C2" s="22"/>
      <c r="D2" s="22"/>
      <c r="E2" s="89" t="s">
        <v>691</v>
      </c>
      <c r="F2" s="89"/>
    </row>
    <row r="3" spans="1:6" s="4" customFormat="1" ht="15" customHeight="1" x14ac:dyDescent="0.2">
      <c r="A3" s="1"/>
      <c r="B3" s="22"/>
      <c r="C3" s="22"/>
      <c r="D3" s="22"/>
      <c r="E3" s="89"/>
      <c r="F3" s="89"/>
    </row>
    <row r="4" spans="1:6" s="4" customFormat="1" x14ac:dyDescent="0.2">
      <c r="A4" s="5"/>
      <c r="B4" s="6"/>
      <c r="C4" s="6"/>
      <c r="D4" s="7"/>
      <c r="E4" s="7"/>
      <c r="F4" s="7"/>
    </row>
    <row r="5" spans="1:6" s="4" customFormat="1" ht="54" customHeight="1" x14ac:dyDescent="0.2">
      <c r="A5" s="87" t="s">
        <v>686</v>
      </c>
      <c r="B5" s="87"/>
      <c r="C5" s="87"/>
      <c r="D5" s="87"/>
      <c r="E5" s="87"/>
      <c r="F5" s="87"/>
    </row>
    <row r="6" spans="1:6" s="4" customFormat="1" x14ac:dyDescent="0.2">
      <c r="A6" s="5"/>
      <c r="D6" s="8"/>
      <c r="E6" s="8"/>
      <c r="F6" s="8"/>
    </row>
    <row r="7" spans="1:6" s="10" customFormat="1" ht="42.75" customHeight="1" x14ac:dyDescent="0.2">
      <c r="A7" s="9" t="s">
        <v>360</v>
      </c>
      <c r="B7" s="9" t="s">
        <v>361</v>
      </c>
      <c r="C7" s="9" t="s">
        <v>220</v>
      </c>
      <c r="D7" s="9" t="s">
        <v>573</v>
      </c>
      <c r="E7" s="9" t="s">
        <v>218</v>
      </c>
      <c r="F7" s="9" t="s">
        <v>217</v>
      </c>
    </row>
    <row r="8" spans="1:6" s="10" customFormat="1" x14ac:dyDescent="0.2">
      <c r="A8" s="11"/>
      <c r="B8" s="12" t="s">
        <v>4</v>
      </c>
      <c r="C8" s="12" t="s">
        <v>5</v>
      </c>
      <c r="D8" s="12" t="s">
        <v>6</v>
      </c>
      <c r="E8" s="12" t="s">
        <v>221</v>
      </c>
      <c r="F8" s="12" t="s">
        <v>222</v>
      </c>
    </row>
    <row r="9" spans="1:6" s="10" customFormat="1" x14ac:dyDescent="0.2">
      <c r="A9" s="11">
        <v>1</v>
      </c>
      <c r="B9" s="13" t="s">
        <v>90</v>
      </c>
      <c r="C9" s="11" t="s">
        <v>225</v>
      </c>
      <c r="D9" s="21">
        <f>D10+D11+D12+D14+D13</f>
        <v>4808501.1399999997</v>
      </c>
      <c r="E9" s="21">
        <f>E10+E11+E12+E14+E13</f>
        <v>4764356.3099999996</v>
      </c>
      <c r="F9" s="21">
        <f>E9/D9*100</f>
        <v>99.081941987436025</v>
      </c>
    </row>
    <row r="10" spans="1:6" s="10" customFormat="1" ht="51" x14ac:dyDescent="0.2">
      <c r="A10" s="15">
        <v>2</v>
      </c>
      <c r="B10" s="13" t="s">
        <v>92</v>
      </c>
      <c r="C10" s="15" t="s">
        <v>226</v>
      </c>
      <c r="D10" s="14">
        <v>736890.34</v>
      </c>
      <c r="E10" s="14">
        <v>736890.34</v>
      </c>
      <c r="F10" s="21">
        <f t="shared" ref="F10:F33" si="0">E10/D10*100</f>
        <v>100</v>
      </c>
    </row>
    <row r="11" spans="1:6" s="10" customFormat="1" ht="66.75" customHeight="1" x14ac:dyDescent="0.2">
      <c r="A11" s="15">
        <v>3</v>
      </c>
      <c r="B11" s="13" t="s">
        <v>102</v>
      </c>
      <c r="C11" s="15" t="s">
        <v>231</v>
      </c>
      <c r="D11" s="14">
        <v>2937937.34</v>
      </c>
      <c r="E11" s="14">
        <v>2913792.51</v>
      </c>
      <c r="F11" s="21">
        <f t="shared" si="0"/>
        <v>99.1781706957712</v>
      </c>
    </row>
    <row r="12" spans="1:6" s="10" customFormat="1" ht="51.75" customHeight="1" x14ac:dyDescent="0.2">
      <c r="A12" s="11">
        <v>4</v>
      </c>
      <c r="B12" s="13" t="s">
        <v>119</v>
      </c>
      <c r="C12" s="15" t="s">
        <v>248</v>
      </c>
      <c r="D12" s="21">
        <v>446906.24</v>
      </c>
      <c r="E12" s="21">
        <v>446906.24</v>
      </c>
      <c r="F12" s="21">
        <f t="shared" si="0"/>
        <v>100</v>
      </c>
    </row>
    <row r="13" spans="1:6" s="10" customFormat="1" ht="22.5" customHeight="1" x14ac:dyDescent="0.2">
      <c r="A13" s="11">
        <v>5</v>
      </c>
      <c r="B13" s="13" t="s">
        <v>603</v>
      </c>
      <c r="C13" s="16" t="s">
        <v>630</v>
      </c>
      <c r="D13" s="21">
        <v>20000</v>
      </c>
      <c r="E13" s="21">
        <v>0</v>
      </c>
      <c r="F13" s="21">
        <f t="shared" si="0"/>
        <v>0</v>
      </c>
    </row>
    <row r="14" spans="1:6" s="10" customFormat="1" x14ac:dyDescent="0.2">
      <c r="A14" s="15">
        <v>6</v>
      </c>
      <c r="B14" s="13" t="s">
        <v>124</v>
      </c>
      <c r="C14" s="15" t="s">
        <v>255</v>
      </c>
      <c r="D14" s="14">
        <v>666767.22</v>
      </c>
      <c r="E14" s="14">
        <v>666767.22</v>
      </c>
      <c r="F14" s="21">
        <f t="shared" si="0"/>
        <v>100</v>
      </c>
    </row>
    <row r="15" spans="1:6" s="10" customFormat="1" x14ac:dyDescent="0.2">
      <c r="A15" s="15">
        <v>7</v>
      </c>
      <c r="B15" s="13" t="s">
        <v>129</v>
      </c>
      <c r="C15" s="15" t="s">
        <v>261</v>
      </c>
      <c r="D15" s="14">
        <f>D16</f>
        <v>127968.4</v>
      </c>
      <c r="E15" s="14">
        <f>E16</f>
        <v>127968.4</v>
      </c>
      <c r="F15" s="21">
        <f t="shared" si="0"/>
        <v>100</v>
      </c>
    </row>
    <row r="16" spans="1:6" s="10" customFormat="1" ht="25.5" x14ac:dyDescent="0.2">
      <c r="A16" s="11">
        <v>8</v>
      </c>
      <c r="B16" s="13" t="s">
        <v>131</v>
      </c>
      <c r="C16" s="15" t="s">
        <v>262</v>
      </c>
      <c r="D16" s="14">
        <v>127968.4</v>
      </c>
      <c r="E16" s="14">
        <v>127968.4</v>
      </c>
      <c r="F16" s="21">
        <f t="shared" si="0"/>
        <v>100</v>
      </c>
    </row>
    <row r="17" spans="1:6" s="10" customFormat="1" ht="31.5" customHeight="1" x14ac:dyDescent="0.2">
      <c r="A17" s="11">
        <v>9</v>
      </c>
      <c r="B17" s="13" t="s">
        <v>140</v>
      </c>
      <c r="C17" s="15" t="s">
        <v>269</v>
      </c>
      <c r="D17" s="21">
        <f>D19+D18</f>
        <v>114630.55</v>
      </c>
      <c r="E17" s="21">
        <f>E19+E18</f>
        <v>114630.55</v>
      </c>
      <c r="F17" s="21">
        <f t="shared" si="0"/>
        <v>100</v>
      </c>
    </row>
    <row r="18" spans="1:6" s="10" customFormat="1" ht="56.25" customHeight="1" x14ac:dyDescent="0.2">
      <c r="A18" s="15">
        <v>10</v>
      </c>
      <c r="B18" s="13" t="s">
        <v>373</v>
      </c>
      <c r="C18" s="16" t="s">
        <v>380</v>
      </c>
      <c r="D18" s="21">
        <v>0</v>
      </c>
      <c r="E18" s="21">
        <v>0</v>
      </c>
      <c r="F18" s="21">
        <v>0</v>
      </c>
    </row>
    <row r="19" spans="1:6" s="10" customFormat="1" x14ac:dyDescent="0.2">
      <c r="A19" s="15">
        <v>11</v>
      </c>
      <c r="B19" s="13" t="s">
        <v>142</v>
      </c>
      <c r="C19" s="15" t="s">
        <v>271</v>
      </c>
      <c r="D19" s="14">
        <v>114630.55</v>
      </c>
      <c r="E19" s="14">
        <v>114630.55</v>
      </c>
      <c r="F19" s="21">
        <f t="shared" si="0"/>
        <v>100</v>
      </c>
    </row>
    <row r="20" spans="1:6" s="10" customFormat="1" x14ac:dyDescent="0.2">
      <c r="A20" s="11">
        <v>12</v>
      </c>
      <c r="B20" s="13" t="s">
        <v>147</v>
      </c>
      <c r="C20" s="15" t="s">
        <v>284</v>
      </c>
      <c r="D20" s="14">
        <f>D21+D22</f>
        <v>1255767.5</v>
      </c>
      <c r="E20" s="14">
        <f>E21+E22</f>
        <v>1255767.5</v>
      </c>
      <c r="F20" s="21">
        <f t="shared" si="0"/>
        <v>100</v>
      </c>
    </row>
    <row r="21" spans="1:6" s="10" customFormat="1" x14ac:dyDescent="0.2">
      <c r="A21" s="11">
        <v>13</v>
      </c>
      <c r="B21" s="13" t="s">
        <v>149</v>
      </c>
      <c r="C21" s="15" t="s">
        <v>286</v>
      </c>
      <c r="D21" s="14">
        <v>1160767.5</v>
      </c>
      <c r="E21" s="14">
        <v>1160767.5</v>
      </c>
      <c r="F21" s="21">
        <f t="shared" si="0"/>
        <v>100</v>
      </c>
    </row>
    <row r="22" spans="1:6" s="10" customFormat="1" ht="25.5" x14ac:dyDescent="0.2">
      <c r="A22" s="15">
        <v>14</v>
      </c>
      <c r="B22" s="13" t="s">
        <v>427</v>
      </c>
      <c r="C22" s="16" t="s">
        <v>426</v>
      </c>
      <c r="D22" s="21">
        <v>95000</v>
      </c>
      <c r="E22" s="21">
        <v>95000</v>
      </c>
      <c r="F22" s="21">
        <f t="shared" si="0"/>
        <v>100</v>
      </c>
    </row>
    <row r="23" spans="1:6" s="10" customFormat="1" x14ac:dyDescent="0.2">
      <c r="A23" s="15">
        <v>15</v>
      </c>
      <c r="B23" s="13" t="s">
        <v>154</v>
      </c>
      <c r="C23" s="15" t="s">
        <v>305</v>
      </c>
      <c r="D23" s="21">
        <f>D25+D26+D27+D24</f>
        <v>3166302.93</v>
      </c>
      <c r="E23" s="21">
        <f>E25+E26+E27+E24</f>
        <v>3141293.27</v>
      </c>
      <c r="F23" s="21">
        <f t="shared" si="0"/>
        <v>99.210130535425421</v>
      </c>
    </row>
    <row r="24" spans="1:6" s="10" customFormat="1" ht="24.75" customHeight="1" x14ac:dyDescent="0.2">
      <c r="A24" s="11">
        <v>16</v>
      </c>
      <c r="B24" s="13" t="s">
        <v>374</v>
      </c>
      <c r="C24" s="16" t="s">
        <v>383</v>
      </c>
      <c r="D24" s="14">
        <v>111179.6</v>
      </c>
      <c r="E24" s="14">
        <v>111179.6</v>
      </c>
      <c r="F24" s="21">
        <f t="shared" si="0"/>
        <v>100</v>
      </c>
    </row>
    <row r="25" spans="1:6" s="10" customFormat="1" x14ac:dyDescent="0.2">
      <c r="A25" s="11">
        <v>17</v>
      </c>
      <c r="B25" s="13" t="s">
        <v>156</v>
      </c>
      <c r="C25" s="16" t="s">
        <v>307</v>
      </c>
      <c r="D25" s="21">
        <v>520973.35</v>
      </c>
      <c r="E25" s="21">
        <v>520973.35</v>
      </c>
      <c r="F25" s="21">
        <f t="shared" si="0"/>
        <v>100</v>
      </c>
    </row>
    <row r="26" spans="1:6" s="10" customFormat="1" ht="21" customHeight="1" x14ac:dyDescent="0.2">
      <c r="A26" s="15">
        <v>18</v>
      </c>
      <c r="B26" s="17" t="s">
        <v>161</v>
      </c>
      <c r="C26" s="15" t="s">
        <v>315</v>
      </c>
      <c r="D26" s="14">
        <v>921240.88</v>
      </c>
      <c r="E26" s="14">
        <v>896231.22</v>
      </c>
      <c r="F26" s="21">
        <f t="shared" si="0"/>
        <v>97.285220343239658</v>
      </c>
    </row>
    <row r="27" spans="1:6" s="10" customFormat="1" ht="25.5" x14ac:dyDescent="0.2">
      <c r="A27" s="15">
        <v>19</v>
      </c>
      <c r="B27" s="13" t="s">
        <v>173</v>
      </c>
      <c r="C27" s="15" t="s">
        <v>326</v>
      </c>
      <c r="D27" s="14">
        <v>1612909.1</v>
      </c>
      <c r="E27" s="14">
        <v>1612909.1</v>
      </c>
      <c r="F27" s="21">
        <f t="shared" si="0"/>
        <v>100</v>
      </c>
    </row>
    <row r="28" spans="1:6" s="10" customFormat="1" x14ac:dyDescent="0.2">
      <c r="A28" s="11">
        <v>20</v>
      </c>
      <c r="B28" s="13" t="s">
        <v>362</v>
      </c>
      <c r="C28" s="15" t="s">
        <v>330</v>
      </c>
      <c r="D28" s="14">
        <f>D29+D30</f>
        <v>4275032.26</v>
      </c>
      <c r="E28" s="14">
        <f>E29+E30</f>
        <v>4275032.26</v>
      </c>
      <c r="F28" s="21">
        <f t="shared" si="0"/>
        <v>100</v>
      </c>
    </row>
    <row r="29" spans="1:6" s="10" customFormat="1" x14ac:dyDescent="0.2">
      <c r="A29" s="11">
        <v>21</v>
      </c>
      <c r="B29" s="13" t="s">
        <v>178</v>
      </c>
      <c r="C29" s="15" t="s">
        <v>332</v>
      </c>
      <c r="D29" s="14">
        <v>3640220.84</v>
      </c>
      <c r="E29" s="14">
        <v>3640220.84</v>
      </c>
      <c r="F29" s="21">
        <f t="shared" si="0"/>
        <v>100</v>
      </c>
    </row>
    <row r="30" spans="1:6" s="10" customFormat="1" ht="25.5" x14ac:dyDescent="0.2">
      <c r="A30" s="15">
        <v>22</v>
      </c>
      <c r="B30" s="13" t="s">
        <v>608</v>
      </c>
      <c r="C30" s="16" t="s">
        <v>625</v>
      </c>
      <c r="D30" s="14">
        <v>634811.42000000004</v>
      </c>
      <c r="E30" s="14">
        <v>634811.42000000004</v>
      </c>
      <c r="F30" s="21">
        <f t="shared" si="0"/>
        <v>100</v>
      </c>
    </row>
    <row r="31" spans="1:6" s="10" customFormat="1" x14ac:dyDescent="0.2">
      <c r="A31" s="15">
        <v>23</v>
      </c>
      <c r="B31" s="13" t="s">
        <v>185</v>
      </c>
      <c r="C31" s="15" t="s">
        <v>347</v>
      </c>
      <c r="D31" s="14">
        <f>D32</f>
        <v>24000</v>
      </c>
      <c r="E31" s="14">
        <f>E32</f>
        <v>24000</v>
      </c>
      <c r="F31" s="21">
        <f t="shared" si="0"/>
        <v>100</v>
      </c>
    </row>
    <row r="32" spans="1:6" s="10" customFormat="1" x14ac:dyDescent="0.2">
      <c r="A32" s="11">
        <v>24</v>
      </c>
      <c r="B32" s="13" t="s">
        <v>187</v>
      </c>
      <c r="C32" s="15" t="s">
        <v>349</v>
      </c>
      <c r="D32" s="14">
        <v>24000</v>
      </c>
      <c r="E32" s="14">
        <v>24000</v>
      </c>
      <c r="F32" s="21">
        <f t="shared" si="0"/>
        <v>100</v>
      </c>
    </row>
    <row r="33" spans="1:6" s="10" customFormat="1" ht="15.75" customHeight="1" x14ac:dyDescent="0.2">
      <c r="A33" s="88" t="s">
        <v>363</v>
      </c>
      <c r="B33" s="88"/>
      <c r="C33" s="13"/>
      <c r="D33" s="18">
        <f>D9+D15+D17+D20+D23+D28+D31</f>
        <v>13772202.779999999</v>
      </c>
      <c r="E33" s="18">
        <f>E9+E15+E17+E20+E23+E28+E31</f>
        <v>13703048.289999999</v>
      </c>
      <c r="F33" s="21">
        <f t="shared" si="0"/>
        <v>99.497869069278977</v>
      </c>
    </row>
  </sheetData>
  <mergeCells count="5">
    <mergeCell ref="E1:F1"/>
    <mergeCell ref="A5:F5"/>
    <mergeCell ref="A33:B33"/>
    <mergeCell ref="E2:F2"/>
    <mergeCell ref="E3:F3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Прил1</vt:lpstr>
      <vt:lpstr>Прил2</vt:lpstr>
      <vt:lpstr>Прил3</vt:lpstr>
      <vt:lpstr>Прил4</vt:lpstr>
      <vt:lpstr>Прил5</vt:lpstr>
      <vt:lpstr>Прил3!Область_печати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rbs123</dc:creator>
  <cp:lastModifiedBy>Пользователь</cp:lastModifiedBy>
  <cp:lastPrinted>2020-07-22T04:00:28Z</cp:lastPrinted>
  <dcterms:created xsi:type="dcterms:W3CDTF">2017-03-16T05:50:58Z</dcterms:created>
  <dcterms:modified xsi:type="dcterms:W3CDTF">2020-07-22T04:00:39Z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