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апрель сессия\апрель сессия\1 об исполнении бюджета\"/>
    </mc:Choice>
  </mc:AlternateContent>
  <bookViews>
    <workbookView xWindow="240" yWindow="120" windowWidth="18060" windowHeight="7050" activeTab="5"/>
  </bookViews>
  <sheets>
    <sheet name="Прил1" sheetId="3" r:id="rId1"/>
    <sheet name="Прил2" sheetId="1" r:id="rId2"/>
    <sheet name="Прил3" sheetId="2" r:id="rId3"/>
    <sheet name="Прил4" sheetId="6" r:id="rId4"/>
    <sheet name="Прил5" sheetId="7" r:id="rId5"/>
    <sheet name="Лист1" sheetId="8" r:id="rId6"/>
  </sheets>
  <definedNames>
    <definedName name="_xlnm.Print_Area" localSheetId="2">Прил3!$A$1:$C$101</definedName>
  </definedNames>
  <calcPr calcId="152511"/>
</workbook>
</file>

<file path=xl/calcChain.xml><?xml version="1.0" encoding="utf-8"?>
<calcChain xmlns="http://schemas.openxmlformats.org/spreadsheetml/2006/main">
  <c r="E21" i="7" l="1"/>
  <c r="D21" i="7"/>
  <c r="I11" i="6" l="1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0" i="6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8" i="2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14" i="1"/>
  <c r="E16" i="7" l="1"/>
  <c r="D16" i="7"/>
  <c r="E9" i="7"/>
  <c r="D9" i="7"/>
  <c r="E28" i="7"/>
  <c r="D28" i="7"/>
  <c r="E25" i="7"/>
  <c r="D25" i="7"/>
  <c r="F27" i="7"/>
  <c r="D14" i="7"/>
  <c r="E14" i="7"/>
  <c r="D7" i="3"/>
  <c r="D6" i="3" s="1"/>
  <c r="E18" i="7"/>
  <c r="F19" i="7"/>
  <c r="F20" i="7"/>
  <c r="D18" i="7"/>
  <c r="F16" i="7" l="1"/>
  <c r="E30" i="7"/>
  <c r="F22" i="7"/>
  <c r="E7" i="3"/>
  <c r="F7" i="3" s="1"/>
  <c r="E15" i="3"/>
  <c r="E14" i="3" s="1"/>
  <c r="E13" i="3" s="1"/>
  <c r="E11" i="3"/>
  <c r="E10" i="3" s="1"/>
  <c r="E9" i="3" s="1"/>
  <c r="D15" i="3"/>
  <c r="D14" i="3" s="1"/>
  <c r="D13" i="3" s="1"/>
  <c r="D11" i="3"/>
  <c r="F10" i="7"/>
  <c r="F11" i="7"/>
  <c r="F12" i="7"/>
  <c r="F13" i="7"/>
  <c r="F15" i="7"/>
  <c r="F17" i="7"/>
  <c r="F23" i="7"/>
  <c r="F24" i="7"/>
  <c r="F26" i="7"/>
  <c r="F29" i="7"/>
  <c r="F8" i="3"/>
  <c r="F12" i="3"/>
  <c r="F16" i="3"/>
  <c r="F11" i="3" l="1"/>
  <c r="E6" i="3"/>
  <c r="F6" i="3" s="1"/>
  <c r="F25" i="7"/>
  <c r="F13" i="3"/>
  <c r="D10" i="3"/>
  <c r="F18" i="7"/>
  <c r="F21" i="7"/>
  <c r="D30" i="7"/>
  <c r="F14" i="7"/>
  <c r="F15" i="3"/>
  <c r="F14" i="3"/>
  <c r="F28" i="7"/>
  <c r="F9" i="7"/>
  <c r="F10" i="3" l="1"/>
  <c r="D9" i="3"/>
  <c r="F9" i="3" s="1"/>
  <c r="F30" i="7"/>
</calcChain>
</file>

<file path=xl/sharedStrings.xml><?xml version="1.0" encoding="utf-8"?>
<sst xmlns="http://schemas.openxmlformats.org/spreadsheetml/2006/main" count="1351" uniqueCount="630">
  <si>
    <t/>
  </si>
  <si>
    <t>Наименование показателя</t>
  </si>
  <si>
    <t>Код строки</t>
  </si>
  <si>
    <t>1</t>
  </si>
  <si>
    <t>2</t>
  </si>
  <si>
    <t>3</t>
  </si>
  <si>
    <t>15</t>
  </si>
  <si>
    <t>19</t>
  </si>
  <si>
    <t>28</t>
  </si>
  <si>
    <t>Доходы бюджета - Всего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</si>
  <si>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</si>
  <si>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</si>
  <si>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</si>
  <si>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</si>
  <si>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</si>
  <si>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</si>
  <si>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</si>
  <si>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</si>
  <si>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</si>
  <si>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</si>
  <si>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</si>
  <si>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</si>
  <si>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</si>
  <si>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</si>
  <si>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</si>
  <si>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</si>
  <si>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</si>
  <si>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</si>
  <si>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</si>
  <si>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</si>
  <si>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</si>
  <si>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</si>
  <si>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</si>
  <si>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</si>
  <si>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</si>
  <si>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</si>
  <si>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</si>
  <si>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</si>
  <si>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</si>
  <si>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</si>
  <si>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</si>
  <si>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</si>
  <si>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</si>
  <si>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</si>
  <si>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</si>
  <si>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</si>
  <si>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</si>
  <si>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</si>
  <si>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</si>
  <si>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</si>
  <si>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</si>
  <si>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</si>
  <si>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</si>
  <si>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</si>
  <si>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</si>
  <si>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</si>
  <si>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</si>
  <si>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</si>
  <si>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</si>
  <si>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</si>
  <si>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</si>
  <si>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</si>
  <si>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</si>
  <si>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</si>
  <si>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</si>
  <si>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</si>
  <si>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</si>
  <si>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</si>
  <si>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</si>
  <si>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</si>
  <si>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</si>
  <si>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</si>
  <si>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</si>
  <si>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</si>
  <si>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</si>
  <si>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</si>
  <si>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</si>
  <si>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</si>
  <si>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</si>
  <si>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</si>
  <si>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</si>
  <si>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</si>
  <si>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</si>
  <si>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</si>
  <si>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</si>
  <si>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</si>
  <si>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</si>
  <si>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Код расхода по бюджетной классификации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</si>
  <si>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</si>
  <si>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</si>
  <si>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</si>
  <si>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</si>
  <si>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</si>
  <si>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</si>
  <si>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</si>
  <si>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</si>
  <si>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</si>
  <si>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</si>
  <si>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</si>
  <si>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</si>
  <si>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</si>
  <si>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</si>
  <si>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</si>
  <si>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</si>
  <si>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</si>
  <si>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</si>
  <si>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</si>
  <si>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</si>
  <si>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</si>
  <si>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</si>
  <si>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</si>
  <si>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</si>
  <si>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</si>
  <si>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</si>
  <si>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</si>
  <si>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</si>
  <si>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</si>
  <si>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</si>
  <si>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</si>
  <si>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</si>
  <si>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</si>
  <si>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</si>
  <si>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</si>
  <si>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</si>
  <si>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</si>
  <si>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</si>
  <si>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</si>
  <si>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</si>
  <si>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</si>
  <si>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</si>
  <si>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</si>
  <si>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</si>
  <si>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</si>
  <si>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</si>
  <si>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</si>
  <si>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</si>
  <si>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</si>
  <si>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</si>
  <si>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</si>
  <si>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</si>
  <si>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</si>
  <si>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</si>
  <si>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</si>
  <si>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</si>
  <si>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</si>
  <si>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</si>
  <si>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</si>
  <si>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</si>
  <si>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</si>
  <si>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</si>
  <si>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</si>
  <si>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</si>
  <si>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</si>
  <si>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</si>
  <si>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</si>
  <si>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</si>
  <si>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000 0503 0000000000 100</t>
  </si>
  <si>
    <t>Расходы на выплаты персоналу казенных учреждений</t>
  </si>
  <si>
    <t>000 0503 0000000000 110</t>
  </si>
  <si>
    <t>Фонд оплаты труда учреждений</t>
  </si>
  <si>
    <t>000 0503 0000000000 111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</si>
  <si>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</si>
  <si>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</si>
  <si>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</si>
  <si>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</si>
  <si>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</si>
  <si>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</si>
  <si>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</si>
  <si>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</si>
  <si>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</si>
  <si>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</si>
  <si>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</si>
  <si>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</si>
  <si>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</si>
  <si>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</si>
  <si>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</si>
  <si>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</si>
  <si>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</si>
  <si>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</si>
  <si>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</si>
  <si>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</si>
  <si>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</si>
  <si>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</si>
  <si>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</si>
  <si>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</si>
  <si>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</si>
  <si>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</si>
  <si>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</si>
  <si>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</si>
  <si>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</si>
  <si>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</si>
  <si>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</si>
  <si>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</si>
  <si>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</si>
  <si>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</si>
  <si>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</si>
  <si>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</si>
  <si>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</si>
  <si>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</si>
  <si>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</si>
  <si>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</si>
  <si>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</si>
  <si>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</si>
  <si>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</si>
  <si>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</si>
  <si>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</si>
  <si>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</si>
  <si>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</si>
  <si>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</si>
  <si>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</si>
  <si>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Процент исполнения,%</t>
  </si>
  <si>
    <t>Исполнено,руб</t>
  </si>
  <si>
    <t>№ п/п</t>
  </si>
  <si>
    <t>Раздел-подраздел</t>
  </si>
  <si>
    <t>4</t>
  </si>
  <si>
    <t>5</t>
  </si>
  <si>
    <t>6</t>
  </si>
  <si>
    <t>7</t>
  </si>
  <si>
    <t>0100</t>
  </si>
  <si>
    <t>0102</t>
  </si>
  <si>
    <t>Глава муниципального образования в рамках непрограммных мероприятий</t>
  </si>
  <si>
    <t>9990000130</t>
  </si>
  <si>
    <t>120</t>
  </si>
  <si>
    <t>8</t>
  </si>
  <si>
    <t>0104</t>
  </si>
  <si>
    <t>9</t>
  </si>
  <si>
    <t>10</t>
  </si>
  <si>
    <t>0110000150</t>
  </si>
  <si>
    <t>12</t>
  </si>
  <si>
    <t>13</t>
  </si>
  <si>
    <t>17</t>
  </si>
  <si>
    <t>0120000150</t>
  </si>
  <si>
    <t>21</t>
  </si>
  <si>
    <t>22</t>
  </si>
  <si>
    <t>26</t>
  </si>
  <si>
    <t>27</t>
  </si>
  <si>
    <t>29</t>
  </si>
  <si>
    <t>30</t>
  </si>
  <si>
    <t>31</t>
  </si>
  <si>
    <t>0106</t>
  </si>
  <si>
    <t>33</t>
  </si>
  <si>
    <t>34</t>
  </si>
  <si>
    <t>Расходы на передачу полномочий по организации исполнения бюджета поселения и контроль за исполнением бюджета поселения в рамках непрограмных мероприятий</t>
  </si>
  <si>
    <t>9990067330</t>
  </si>
  <si>
    <t>35</t>
  </si>
  <si>
    <t>540</t>
  </si>
  <si>
    <t>0113</t>
  </si>
  <si>
    <t>39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</si>
  <si>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</si>
  <si>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9990075140</t>
  </si>
  <si>
    <t>41</t>
  </si>
  <si>
    <t>42</t>
  </si>
  <si>
    <t>0200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</si>
  <si>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</si>
  <si>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</si>
  <si>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9990051180</t>
  </si>
  <si>
    <t>46</t>
  </si>
  <si>
    <t>47</t>
  </si>
  <si>
    <t>49</t>
  </si>
  <si>
    <t>50</t>
  </si>
  <si>
    <t>0300</t>
  </si>
  <si>
    <t>51</t>
  </si>
  <si>
    <t>0310</t>
  </si>
  <si>
    <t>55</t>
  </si>
  <si>
    <t>57</t>
  </si>
  <si>
    <t>58</t>
  </si>
  <si>
    <t>59</t>
  </si>
  <si>
    <t>04000S4120</t>
  </si>
  <si>
    <t>61</t>
  </si>
  <si>
    <t>62</t>
  </si>
  <si>
    <t>0400</t>
  </si>
  <si>
    <t>63</t>
  </si>
  <si>
    <t>0409</t>
  </si>
  <si>
    <t>65</t>
  </si>
  <si>
    <t>66</t>
  </si>
  <si>
    <t>0230067230</t>
  </si>
  <si>
    <t>68</t>
  </si>
  <si>
    <t>69</t>
  </si>
  <si>
    <t>71</t>
  </si>
  <si>
    <t>72</t>
  </si>
  <si>
    <t>73</t>
  </si>
  <si>
    <t>75</t>
  </si>
  <si>
    <t>76</t>
  </si>
  <si>
    <t>77</t>
  </si>
  <si>
    <t>79</t>
  </si>
  <si>
    <t>80</t>
  </si>
  <si>
    <t>82</t>
  </si>
  <si>
    <t>83</t>
  </si>
  <si>
    <t>85</t>
  </si>
  <si>
    <t>86</t>
  </si>
  <si>
    <t>0500</t>
  </si>
  <si>
    <t>88</t>
  </si>
  <si>
    <t>89</t>
  </si>
  <si>
    <t>91</t>
  </si>
  <si>
    <t>92</t>
  </si>
  <si>
    <t>93</t>
  </si>
  <si>
    <t>95</t>
  </si>
  <si>
    <t>97</t>
  </si>
  <si>
    <t>98</t>
  </si>
  <si>
    <t>0503</t>
  </si>
  <si>
    <t>99</t>
  </si>
  <si>
    <t>101</t>
  </si>
  <si>
    <t>102</t>
  </si>
  <si>
    <t>103</t>
  </si>
  <si>
    <t>110</t>
  </si>
  <si>
    <t>Расходы на содержания уличного освещения в рамках подпрограммы "Энергосбережение и повышение энергетической эффективности" муниципальной программы "Благоустройство населенных пунктов Каменского сельсовета"</t>
  </si>
  <si>
    <t>0210067210</t>
  </si>
  <si>
    <t>107</t>
  </si>
  <si>
    <t>108</t>
  </si>
  <si>
    <t>0505</t>
  </si>
  <si>
    <t>9990067350</t>
  </si>
  <si>
    <t>112</t>
  </si>
  <si>
    <t>114</t>
  </si>
  <si>
    <t>0800</t>
  </si>
  <si>
    <t>115</t>
  </si>
  <si>
    <t>0801</t>
  </si>
  <si>
    <t>117</t>
  </si>
  <si>
    <t>118</t>
  </si>
  <si>
    <t>121</t>
  </si>
  <si>
    <t>122</t>
  </si>
  <si>
    <t>124</t>
  </si>
  <si>
    <t>125</t>
  </si>
  <si>
    <t>127</t>
  </si>
  <si>
    <t>129</t>
  </si>
  <si>
    <t>130</t>
  </si>
  <si>
    <t>132</t>
  </si>
  <si>
    <t>133</t>
  </si>
  <si>
    <t>134</t>
  </si>
  <si>
    <t>136</t>
  </si>
  <si>
    <t>137</t>
  </si>
  <si>
    <t>1000</t>
  </si>
  <si>
    <t>139</t>
  </si>
  <si>
    <t>1001</t>
  </si>
  <si>
    <t>140</t>
  </si>
  <si>
    <t>Доплаты к пенсиям муниципальных служащих в рамках непрограммных мероприятий</t>
  </si>
  <si>
    <t>9990067430</t>
  </si>
  <si>
    <t>142</t>
  </si>
  <si>
    <t>143</t>
  </si>
  <si>
    <t>145</t>
  </si>
  <si>
    <t>146</t>
  </si>
  <si>
    <t>148</t>
  </si>
  <si>
    <t>149</t>
  </si>
  <si>
    <t>ВСЕГО:</t>
  </si>
  <si>
    <t>№ строки</t>
  </si>
  <si>
    <t>Наименование показателя бюджетной классификации</t>
  </si>
  <si>
    <t>Культура, кинематография</t>
  </si>
  <si>
    <t>Всего</t>
  </si>
  <si>
    <t>Приложение № 5</t>
  </si>
  <si>
    <t>Приложение 1</t>
  </si>
  <si>
    <t xml:space="preserve"> Источники финансирования дефицита бюджета</t>
  </si>
  <si>
    <t>Приложение 4</t>
  </si>
  <si>
    <t>Субвенции местным бюджетам на выполнение передаваемых полномочий субъектов Российской Федерации</t>
  </si>
  <si>
    <t>000 0113 0000000000 100</t>
  </si>
  <si>
    <t>000 0113 0000000000 110</t>
  </si>
  <si>
    <t>000 0113 0000000000 111</t>
  </si>
  <si>
    <t>000 0113 0000000000 119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</si>
  <si>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</si>
  <si>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</si>
  <si>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</si>
  <si>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</si>
  <si>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</si>
  <si>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0120000670</t>
  </si>
  <si>
    <t>02300S5080</t>
  </si>
  <si>
    <t>0501</t>
  </si>
  <si>
    <t>0240067470</t>
  </si>
  <si>
    <t>151</t>
  </si>
  <si>
    <t>152</t>
  </si>
  <si>
    <t>154</t>
  </si>
  <si>
    <t>155</t>
  </si>
  <si>
    <t>157</t>
  </si>
  <si>
    <t>158</t>
  </si>
  <si>
    <t>160</t>
  </si>
  <si>
    <t>161</t>
  </si>
  <si>
    <t>163</t>
  </si>
  <si>
    <t>999006734К</t>
  </si>
  <si>
    <t>164</t>
  </si>
  <si>
    <t>240</t>
  </si>
  <si>
    <t>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</si>
  <si>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</si>
  <si>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</si>
  <si>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</si>
  <si>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</si>
  <si>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</si>
  <si>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</si>
  <si>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</si>
  <si>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</si>
  <si>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 xml:space="preserve">Расходы бюджета - всего
          в том числе: </t>
  </si>
  <si>
    <t>200</t>
  </si>
  <si>
    <t>Прочая закупка товаров, работ и услуг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</si>
  <si>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</si>
  <si>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</si>
  <si>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</si>
  <si>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</si>
  <si>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</si>
  <si>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0412</t>
  </si>
  <si>
    <t>Другие вопросы в области национальной эконимики</t>
  </si>
  <si>
    <t>КБК</t>
  </si>
  <si>
    <t>КФСР</t>
  </si>
  <si>
    <t>КЦСР</t>
  </si>
  <si>
    <t>КВР</t>
  </si>
  <si>
    <t>ОБЩЕГОСУДАРСТВЕННЫЕ ВОПРОСЫ</t>
  </si>
  <si>
    <t>9990000000</t>
  </si>
  <si>
    <t>Прочие непрограммные мероприятия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</si>
  <si>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</si>
  <si>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</si>
  <si>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</t>
  </si>
  <si>
    <t>14</t>
  </si>
  <si>
    <t>0100000000</t>
  </si>
  <si>
    <t>Муниципальная программа "Управление муниципальным имуществом Каменского сельсовета"</t>
  </si>
  <si>
    <t>0110000000</t>
  </si>
  <si>
    <t>Подпрограмма "Содержание объектов муниципальной собственности"</t>
  </si>
  <si>
    <t>16</t>
  </si>
  <si>
    <t>Выполнение функций органами местного самоуправления в рамках подпрограммы "Содержание объектов муниципальной собственности" муниципальной прграммы "Управление муниципальным имуществом Каменского сельсовета"</t>
  </si>
  <si>
    <t>18</t>
  </si>
  <si>
    <t>0120000000</t>
  </si>
  <si>
    <t>Подпрограмма "Обеспечение реализации программы и прочие мероприятия"</t>
  </si>
  <si>
    <t>Выполнение функций органами местного самоуправления в рамках подпрограммы "Обеспечение реализации программы и прочие мероприятия" муниципальной прграммы "Управление муниципальным имуществом Каменского сельсовета"</t>
  </si>
  <si>
    <t>23</t>
  </si>
  <si>
    <t>24</t>
  </si>
  <si>
    <t>25</t>
  </si>
  <si>
    <t>800</t>
  </si>
  <si>
    <t>850</t>
  </si>
  <si>
    <t>32</t>
  </si>
  <si>
    <t>36</t>
  </si>
  <si>
    <t>37</t>
  </si>
  <si>
    <t>38</t>
  </si>
  <si>
    <t>500</t>
  </si>
  <si>
    <t>40</t>
  </si>
  <si>
    <t>43</t>
  </si>
  <si>
    <t>44</t>
  </si>
  <si>
    <t>45</t>
  </si>
  <si>
    <t>48</t>
  </si>
  <si>
    <t>52</t>
  </si>
  <si>
    <t>53</t>
  </si>
  <si>
    <t>54</t>
  </si>
  <si>
    <t>Выполнение функций казенными учреждениями в рамках подпрограммы "Обеспечение реализации программы и прочие мероприятия" муниципальной прграммы "Управление муниципальным имуществом Каменского сельсовета"</t>
  </si>
  <si>
    <t>56</t>
  </si>
  <si>
    <t>60</t>
  </si>
  <si>
    <t>64</t>
  </si>
  <si>
    <t>67</t>
  </si>
  <si>
    <t>70</t>
  </si>
  <si>
    <t>НАЦИОНАЛЬНАЯ ОБОРОНА</t>
  </si>
  <si>
    <t>74</t>
  </si>
  <si>
    <t>78</t>
  </si>
  <si>
    <t>НАЦИОНАЛЬНАЯ БЕЗОПАСНОСТЬ И ПРАВООХРАНИТЕЛЬНАЯ ДЕЯТЕЛЬНОСТЬ</t>
  </si>
  <si>
    <t>0400000000</t>
  </si>
  <si>
    <t>Муниципальная программа "Защита населения и территории Каменского сельсовета от чрезвычайных ситуаций природного и техногенного характера, профилактика терроризма и экстремизма, минимизации и ликвидации последствий проявлений терроризма и экстремизма</t>
  </si>
  <si>
    <t>81</t>
  </si>
  <si>
    <t>84</t>
  </si>
  <si>
    <t>87</t>
  </si>
  <si>
    <t>90</t>
  </si>
  <si>
    <t>НАЦИОНАЛЬНАЯ ЭКОНОМИКА</t>
  </si>
  <si>
    <t>0200000000</t>
  </si>
  <si>
    <t>Муниципальная программа " Благоустройство населенных пунктов Каменского сельсовета"</t>
  </si>
  <si>
    <t>0230000000</t>
  </si>
  <si>
    <t>Подпрограмма "Содержание и ремонт улично-дорожной сети"</t>
  </si>
  <si>
    <t>94</t>
  </si>
  <si>
    <t>96</t>
  </si>
  <si>
    <t>104</t>
  </si>
  <si>
    <t>105</t>
  </si>
  <si>
    <t>106</t>
  </si>
  <si>
    <t>109</t>
  </si>
  <si>
    <t>111</t>
  </si>
  <si>
    <t>113</t>
  </si>
  <si>
    <t>ЖИЛИЩНО-КОММУНАЛЬНОЕ ХОЗЯЙСТВО</t>
  </si>
  <si>
    <t>116</t>
  </si>
  <si>
    <t>119</t>
  </si>
  <si>
    <t>123</t>
  </si>
  <si>
    <t>126</t>
  </si>
  <si>
    <t>128</t>
  </si>
  <si>
    <t>131</t>
  </si>
  <si>
    <t>135</t>
  </si>
  <si>
    <t>138</t>
  </si>
  <si>
    <t>0210000000</t>
  </si>
  <si>
    <t>Подпрограмма "Энергосбережение и повышение энергетической эффективности"</t>
  </si>
  <si>
    <t>141</t>
  </si>
  <si>
    <t>144</t>
  </si>
  <si>
    <t>147</t>
  </si>
  <si>
    <t>150</t>
  </si>
  <si>
    <t>0220000000</t>
  </si>
  <si>
    <t>Подпрограмма "Охрана окружающей среды "</t>
  </si>
  <si>
    <t>153</t>
  </si>
  <si>
    <t>0240000000</t>
  </si>
  <si>
    <t>Подпрограмма "Благоустройство территорий населенных пунктов Каменского сельсовета"</t>
  </si>
  <si>
    <t>156</t>
  </si>
  <si>
    <t>159</t>
  </si>
  <si>
    <t>162</t>
  </si>
  <si>
    <t>165</t>
  </si>
  <si>
    <t>КУЛЬТУРА, КИНЕМАТОГРАФИЯ</t>
  </si>
  <si>
    <t>Расходы на передачу полномочий по осуществлению части переданных полномочий учреждений культуры в рамках непрограммных мероприятий</t>
  </si>
  <si>
    <t>999006741Б</t>
  </si>
  <si>
    <t>Обеспечение деятельности библиотек в рамках непрограммных мероприятий</t>
  </si>
  <si>
    <t>999006741К</t>
  </si>
  <si>
    <t>Обеспечение деятельности подведомственных учреждений культуры в рамках непрограммных мероприятий</t>
  </si>
  <si>
    <t>СОЦИАЛЬНАЯ ПОЛИТИКА</t>
  </si>
  <si>
    <t>300</t>
  </si>
  <si>
    <t>310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</si>
  <si>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улично-дорожной сети" муниципальной программы "Бла</t>
  </si>
  <si>
    <t>Расходы на передачу полномочий по финансированию части расходов по организации в границах поселения электро-, тепло-, газо- и водоснобжения населения, водоотведения, снабжения населения топливом, в соответствии с заключенными соглашениями в рамках непрогр</t>
  </si>
  <si>
    <t xml:space="preserve">          в том числе: 
НАЛОГОВЫЕ И НЕНАЛОГОВЫЕ ДОХОДЫ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</si>
  <si>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</si>
  <si>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</si>
  <si>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</si>
  <si>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</si>
  <si>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</si>
  <si>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</si>
  <si>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</si>
  <si>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</si>
  <si>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</si>
  <si>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</si>
  <si>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</si>
  <si>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</si>
  <si>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</si>
  <si>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</si>
  <si>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</si>
  <si>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</si>
  <si>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</si>
  <si>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</si>
  <si>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000 2 02 49999 00 0000 150</t>
  </si>
  <si>
    <t>000 2 02 49999 10 0000 150</t>
  </si>
  <si>
    <t>Другие вопросы в области культуры, кинематографии</t>
  </si>
  <si>
    <t>000 0804 0000000000 000</t>
  </si>
  <si>
    <t>000 0804 0000000000 500</t>
  </si>
  <si>
    <t>000 0804 0000000000 540</t>
  </si>
  <si>
    <t>Процент исполнения, %</t>
  </si>
  <si>
    <t>0220067400</t>
  </si>
  <si>
    <t>Организация и содержание мест захоронения в рамках подпрограммы "Охрана окружающей среды " муниципальной программы " Благоустройство населенных пунктов Каменского сельсовета"</t>
  </si>
  <si>
    <t>Прочие расходы по благоустройству территорий поселений, в рамках подпрограммы "Благоустройство территорий населенных пунктов Каменского сельсовета" муниципальной программы "Благоустройство территорий Каменского сельсовета"</t>
  </si>
  <si>
    <t>0804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</si>
  <si>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</si>
  <si>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</si>
  <si>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</si>
  <si>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</si>
  <si>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</si>
  <si>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</si>
  <si>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</si>
  <si>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</si>
  <si>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</si>
  <si>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</si>
  <si>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</si>
  <si>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</si>
  <si>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</si>
  <si>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</t>
  </si>
  <si>
    <t>000 2 02 29999 00 0000 150</t>
  </si>
  <si>
    <t>Прочие субсидии бюджетам сельских поселений</t>
  </si>
  <si>
    <t>000 2 02 29999 10 0000 150</t>
  </si>
  <si>
    <t>Код бюджетной классификации</t>
  </si>
  <si>
    <t>000 0409 0000000000 500</t>
  </si>
  <si>
    <t>000 0409 0000000000 540</t>
  </si>
  <si>
    <t>000 0501 0000000000 800</t>
  </si>
  <si>
    <t>Администрация Каменского сельсовета</t>
  </si>
  <si>
    <t>КВСР</t>
  </si>
  <si>
    <t>041</t>
  </si>
  <si>
    <t>9990000850</t>
  </si>
  <si>
    <t>Расходы на оплату по исполнительным листам, решениям суда и прочим документам в рамках непрограммных мероприятий</t>
  </si>
  <si>
    <t>99900S5090</t>
  </si>
  <si>
    <t>Бюджетные назначения 2021 год, руб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</si>
  <si>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</si>
  <si>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</si>
  <si>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</si>
  <si>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</si>
  <si>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</si>
  <si>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000 1 08 07175 01 0000 110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</si>
  <si>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</si>
  <si>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</si>
  <si>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</si>
  <si>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</si>
  <si>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</si>
  <si>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</si>
  <si>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Прочие дотации</t>
  </si>
  <si>
    <t>000 2 02 19999 00 0000 150</t>
  </si>
  <si>
    <t>Прочие дотации бюджетам сельских поселений</t>
  </si>
  <si>
    <t>000 2 02 19999 10 0000 150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</si>
  <si>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</si>
  <si>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</si>
  <si>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</si>
  <si>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</si>
  <si>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</si>
  <si>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</si>
  <si>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</si>
  <si>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</si>
  <si>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</si>
  <si>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</si>
  <si>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</si>
  <si>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Исполнено 2021 год</t>
  </si>
  <si>
    <t xml:space="preserve">Процент исполнения,% </t>
  </si>
  <si>
    <t xml:space="preserve"> Доходы бюджета Каменского сельсовета за 2021год</t>
  </si>
  <si>
    <t xml:space="preserve"> Расходы бюджета Каменского сельсовета за 2021 год</t>
  </si>
  <si>
    <t>Закупка энергетических ресурсов</t>
  </si>
  <si>
    <t>000 0104 0000000000 247</t>
  </si>
  <si>
    <t>000 0203 0000000000 247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</si>
  <si>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</si>
  <si>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Исполнение судебных актов</t>
  </si>
  <si>
    <t>000 0501 0000000000 830</t>
  </si>
  <si>
    <t>Исполнение судебных актов Российской Федерации и мировых соглашений по возмещению причиненного вреда</t>
  </si>
  <si>
    <t>000 0501 0000000000 831</t>
  </si>
  <si>
    <t>000 0503 0000000000 247</t>
  </si>
  <si>
    <t>000 0801 0000000000 247</t>
  </si>
  <si>
    <t>Исполнено 2021 год, руб</t>
  </si>
  <si>
    <t xml:space="preserve">Средства на частичную компенсацию расходов на повышение оплаты труда отдельным категориям работников бюджетной сферы в рамках подпрограммы "Обеспечение реализации программы и прочие мероприятия" муниципальной прграммы "Управление муниципальным имуществом </t>
  </si>
  <si>
    <t>0120027240</t>
  </si>
  <si>
    <t>Обеспечение полномочий по первичным мерам пожарной безопасности</t>
  </si>
  <si>
    <t>0400067440</t>
  </si>
  <si>
    <t>Расходы на обеспечение первичных мер пожарной безопасности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</si>
  <si>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программных мероприятий</t>
  </si>
  <si>
    <t>Расходы на мероприятия за счет районного резервного фонда</t>
  </si>
  <si>
    <t>9990001010</t>
  </si>
  <si>
    <t>Резервные фонды местных администраций в рамках непрограммных мероприятий</t>
  </si>
  <si>
    <t>9990067370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</si>
  <si>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</si>
  <si>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830</t>
  </si>
  <si>
    <t>Средства на частичную компенсацию расходов на повышение оплаты труда отдельным категориям работников бюджетной сферы в рамках подпрограммы "Энергосбережение и повышение энергетической эффективности" муниципальной программы "Благоустройство населенных пунк</t>
  </si>
  <si>
    <t>0210027240</t>
  </si>
  <si>
    <t>Прочие расходы по благоустройству территорий поселений в рамках конкурса "Живая память села"подпрограммы "Благоустройство территорий населенных пунктов Каменского сельсовета" муниципальной программы "Благоустройство территорий Каменского сельсовета"</t>
  </si>
  <si>
    <t>0240067471</t>
  </si>
  <si>
    <t>Субсидии бюджетам муниципальных образований на обустройство и восстановление воинских захоронений в рамках программных мероприятий</t>
  </si>
  <si>
    <t>02400L2990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</si>
  <si>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</t>
  </si>
  <si>
    <t>99900S6410</t>
  </si>
  <si>
    <t>Расходы на реализацию проектов по решению вопросов местного значения сельских поселений</t>
  </si>
  <si>
    <t>99900S7490</t>
  </si>
  <si>
    <t xml:space="preserve"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</t>
  </si>
  <si>
    <t>99900S5710</t>
  </si>
  <si>
    <t>Средства на частичную компенсацию расходов на повышение оплаты труда отдельным категориям работников бюджетной сферы в рамках непрограммных мероприятий</t>
  </si>
  <si>
    <t>9990027240</t>
  </si>
  <si>
    <t xml:space="preserve">Распределение бюджетных ассигнований бюджета сельсовета по разделам и 
подразделам классификации расходов бюджетов Российской Федерации
на 2021 год </t>
  </si>
  <si>
    <t>Ведомственная структура расходов бюджета сельсовета на 2021 год</t>
  </si>
  <si>
    <t>к годовому отчету за 2021г № 3/10 от 22.04.2022</t>
  </si>
  <si>
    <t>К годовому отчету за 2021г №3/10 от 22.04.2022</t>
  </si>
  <si>
    <t>к  годовому отчету за 2021г  № 3/10 от 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</si>
</sst>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?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6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1" fillId="0" borderId="0"/>
  </cellStyleXfs>
  <cellXfs count="98">
    <xf numFmtId="0" fontId="0" fillId="0" borderId="0" xfId="0" applyFont="1" applyFill="1" applyBorder="1"/>
    <xf numFmtId="0" fontId="4" fillId="0" borderId="0" xfId="2" applyNumberFormat="1" applyFont="1" applyFill="1" applyAlignment="1">
      <alignment horizontal="left" vertical="top"/>
    </xf>
    <xf numFmtId="0" fontId="6" fillId="0" borderId="0" xfId="3" applyNumberFormat="1" applyFont="1"/>
    <xf numFmtId="0" fontId="4" fillId="0" borderId="0" xfId="3" applyNumberFormat="1" applyFont="1" applyFill="1" applyAlignment="1">
      <alignment vertical="top" wrapText="1"/>
    </xf>
    <xf numFmtId="0" fontId="4" fillId="0" borderId="0" xfId="2" applyNumberFormat="1" applyFont="1" applyFill="1"/>
    <xf numFmtId="0" fontId="4" fillId="0" borderId="0" xfId="2" applyNumberFormat="1" applyFont="1" applyFill="1" applyAlignment="1">
      <alignment vertical="top"/>
    </xf>
    <xf numFmtId="0" fontId="7" fillId="0" borderId="0" xfId="5" applyNumberFormat="1" applyFont="1" applyFill="1" applyAlignment="1">
      <alignment horizontal="right"/>
    </xf>
    <xf numFmtId="0" fontId="7" fillId="0" borderId="0" xfId="5" applyNumberFormat="1" applyFont="1" applyFill="1" applyAlignment="1">
      <alignment horizontal="center"/>
    </xf>
    <xf numFmtId="0" fontId="8" fillId="0" borderId="0" xfId="2" applyNumberFormat="1" applyFont="1" applyFill="1" applyAlignment="1">
      <alignment horizontal="right"/>
    </xf>
    <xf numFmtId="0" fontId="4" fillId="0" borderId="7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/>
    <xf numFmtId="0" fontId="4" fillId="0" borderId="7" xfId="2" applyNumberFormat="1" applyFont="1" applyFill="1" applyBorder="1" applyAlignment="1">
      <alignment horizontal="center" vertical="top"/>
    </xf>
    <xf numFmtId="0" fontId="4" fillId="0" borderId="7" xfId="2" applyNumberFormat="1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right" vertical="center" wrapText="1"/>
    </xf>
    <xf numFmtId="0" fontId="4" fillId="0" borderId="7" xfId="2" applyNumberFormat="1" applyFont="1" applyFill="1" applyBorder="1" applyAlignment="1">
      <alignment horizontal="center" vertical="top" wrapText="1"/>
    </xf>
    <xf numFmtId="49" fontId="4" fillId="0" borderId="7" xfId="2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right"/>
    </xf>
    <xf numFmtId="0" fontId="5" fillId="0" borderId="0" xfId="2" applyNumberFormat="1" applyFont="1" applyAlignment="1">
      <alignment vertical="top"/>
    </xf>
    <xf numFmtId="0" fontId="5" fillId="0" borderId="0" xfId="2" applyNumberFormat="1" applyFont="1"/>
    <xf numFmtId="2" fontId="4" fillId="0" borderId="7" xfId="0" applyNumberFormat="1" applyFont="1" applyFill="1" applyBorder="1" applyAlignment="1">
      <alignment horizontal="right" vertical="center" wrapText="1"/>
    </xf>
    <xf numFmtId="0" fontId="4" fillId="0" borderId="0" xfId="4" applyNumberFormat="1" applyFont="1" applyFill="1" applyAlignment="1">
      <alignment horizontal="left" wrapText="1"/>
    </xf>
    <xf numFmtId="0" fontId="4" fillId="0" borderId="0" xfId="0" applyFont="1" applyFill="1" applyBorder="1"/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4" fontId="9" fillId="0" borderId="1" xfId="1" applyNumberFormat="1" applyFont="1" applyFill="1" applyBorder="1" applyAlignment="1">
      <alignment horizontal="right" wrapText="1" readingOrder="1"/>
    </xf>
    <xf numFmtId="0" fontId="3" fillId="0" borderId="0" xfId="0" applyFont="1" applyFill="1" applyBorder="1"/>
    <xf numFmtId="0" fontId="9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49" fontId="3" fillId="0" borderId="7" xfId="6" applyNumberFormat="1" applyFont="1" applyBorder="1" applyAlignment="1" applyProtection="1">
      <alignment horizontal="center" vertical="center" wrapText="1"/>
    </xf>
    <xf numFmtId="49" fontId="3" fillId="0" borderId="7" xfId="6" applyNumberFormat="1" applyFont="1" applyBorder="1" applyAlignment="1" applyProtection="1">
      <alignment horizontal="center" vertical="center"/>
    </xf>
    <xf numFmtId="0" fontId="4" fillId="0" borderId="0" xfId="0" applyFont="1" applyFill="1" applyBorder="1"/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vertical="top" wrapText="1"/>
    </xf>
    <xf numFmtId="0" fontId="4" fillId="0" borderId="7" xfId="0" applyFont="1" applyFill="1" applyBorder="1"/>
    <xf numFmtId="2" fontId="4" fillId="0" borderId="7" xfId="0" applyNumberFormat="1" applyFont="1" applyFill="1" applyBorder="1"/>
    <xf numFmtId="0" fontId="9" fillId="0" borderId="7" xfId="1" applyNumberFormat="1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left" wrapText="1" readingOrder="1"/>
    </xf>
    <xf numFmtId="0" fontId="15" fillId="0" borderId="1" xfId="1" applyNumberFormat="1" applyFont="1" applyFill="1" applyBorder="1" applyAlignment="1">
      <alignment horizontal="center" wrapText="1" readingOrder="1"/>
    </xf>
    <xf numFmtId="164" fontId="15" fillId="0" borderId="11" xfId="1" applyNumberFormat="1" applyFont="1" applyFill="1" applyBorder="1" applyAlignment="1">
      <alignment horizontal="right" wrapText="1" readingOrder="1"/>
    </xf>
    <xf numFmtId="164" fontId="15" fillId="0" borderId="12" xfId="1" applyNumberFormat="1" applyFont="1" applyFill="1" applyBorder="1" applyAlignment="1">
      <alignment horizontal="right" wrapText="1" readingOrder="1"/>
    </xf>
    <xf numFmtId="164" fontId="15" fillId="0" borderId="1" xfId="1" applyNumberFormat="1" applyFont="1" applyFill="1" applyBorder="1" applyAlignment="1">
      <alignment horizontal="right" wrapText="1" readingOrder="1"/>
    </xf>
    <xf numFmtId="164" fontId="15" fillId="0" borderId="8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horizontal="left" vertical="center" wrapText="1" readingOrder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165" fontId="15" fillId="0" borderId="11" xfId="1" applyNumberFormat="1" applyFont="1" applyFill="1" applyBorder="1" applyAlignment="1">
      <alignment horizontal="right" wrapText="1" readingOrder="1"/>
    </xf>
    <xf numFmtId="165" fontId="15" fillId="0" borderId="1" xfId="1" applyNumberFormat="1" applyFont="1" applyFill="1" applyBorder="1" applyAlignment="1">
      <alignment horizontal="right" wrapText="1" readingOrder="1"/>
    </xf>
    <xf numFmtId="49" fontId="3" fillId="0" borderId="7" xfId="25" applyNumberFormat="1" applyFont="1" applyBorder="1" applyAlignment="1" applyProtection="1">
      <alignment horizontal="center" vertical="top" wrapText="1"/>
    </xf>
    <xf numFmtId="49" fontId="3" fillId="0" borderId="7" xfId="25" applyNumberFormat="1" applyFont="1" applyBorder="1" applyAlignment="1" applyProtection="1">
      <alignment horizontal="left" vertical="top" wrapText="1"/>
    </xf>
    <xf numFmtId="4" fontId="3" fillId="0" borderId="7" xfId="25" applyNumberFormat="1" applyFont="1" applyBorder="1" applyAlignment="1" applyProtection="1">
      <alignment horizontal="right" vertical="top" wrapText="1"/>
    </xf>
    <xf numFmtId="49" fontId="3" fillId="0" borderId="10" xfId="25" applyNumberFormat="1" applyFont="1" applyBorder="1" applyAlignment="1" applyProtection="1">
      <alignment horizontal="center" vertical="top" wrapText="1"/>
    </xf>
    <xf numFmtId="49" fontId="3" fillId="0" borderId="10" xfId="25" applyNumberFormat="1" applyFont="1" applyBorder="1" applyAlignment="1" applyProtection="1">
      <alignment horizontal="left" vertical="top" wrapText="1"/>
    </xf>
    <xf numFmtId="4" fontId="3" fillId="0" borderId="10" xfId="25" applyNumberFormat="1" applyFont="1" applyBorder="1" applyAlignment="1" applyProtection="1">
      <alignment horizontal="right" vertical="top" wrapText="1"/>
    </xf>
    <xf numFmtId="166" fontId="3" fillId="0" borderId="7" xfId="25" applyNumberFormat="1" applyFont="1" applyBorder="1" applyAlignment="1" applyProtection="1">
      <alignment horizontal="left" vertical="top" wrapText="1"/>
    </xf>
    <xf numFmtId="49" fontId="3" fillId="0" borderId="7" xfId="25" applyNumberFormat="1" applyFont="1" applyBorder="1" applyAlignment="1" applyProtection="1">
      <alignment horizontal="center"/>
    </xf>
    <xf numFmtId="49" fontId="3" fillId="0" borderId="7" xfId="25" applyNumberFormat="1" applyFont="1" applyBorder="1" applyAlignment="1" applyProtection="1">
      <alignment horizontal="left"/>
    </xf>
    <xf numFmtId="49" fontId="3" fillId="0" borderId="7" xfId="25" applyNumberFormat="1" applyFont="1" applyBorder="1" applyAlignment="1" applyProtection="1">
      <alignment horizontal="center" wrapText="1"/>
    </xf>
    <xf numFmtId="4" fontId="3" fillId="0" borderId="7" xfId="25" applyNumberFormat="1" applyFont="1" applyBorder="1" applyAlignment="1" applyProtection="1">
      <alignment horizontal="right" wrapText="1"/>
    </xf>
    <xf numFmtId="2" fontId="4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165" fontId="15" fillId="0" borderId="1" xfId="1" applyNumberFormat="1" applyFont="1" applyFill="1" applyBorder="1" applyAlignment="1">
      <alignment horizontal="right" wrapText="1" readingOrder="1"/>
    </xf>
    <xf numFmtId="0" fontId="3" fillId="0" borderId="9" xfId="1" applyNumberFormat="1" applyFont="1" applyFill="1" applyBorder="1" applyAlignment="1">
      <alignment vertical="top" wrapText="1"/>
    </xf>
    <xf numFmtId="165" fontId="15" fillId="0" borderId="11" xfId="1" applyNumberFormat="1" applyFont="1" applyFill="1" applyBorder="1" applyAlignment="1">
      <alignment horizontal="right" wrapText="1" readingOrder="1"/>
    </xf>
    <xf numFmtId="0" fontId="3" fillId="0" borderId="14" xfId="1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3" xfId="6" applyNumberFormat="1" applyFont="1" applyBorder="1" applyAlignment="1" applyProtection="1">
      <alignment horizontal="center" vertical="center" wrapText="1"/>
    </xf>
    <xf numFmtId="49" fontId="3" fillId="0" borderId="6" xfId="6" applyNumberFormat="1" applyFont="1" applyBorder="1" applyAlignment="1" applyProtection="1">
      <alignment horizontal="center" vertical="center" wrapText="1"/>
    </xf>
    <xf numFmtId="49" fontId="3" fillId="0" borderId="4" xfId="6" applyNumberFormat="1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4" applyNumberFormat="1" applyFont="1" applyFill="1" applyAlignment="1">
      <alignment horizontal="right"/>
    </xf>
    <xf numFmtId="0" fontId="4" fillId="0" borderId="0" xfId="2" applyNumberFormat="1" applyFont="1" applyFill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left" vertical="top" wrapText="1"/>
    </xf>
    <xf numFmtId="0" fontId="4" fillId="0" borderId="0" xfId="4" applyNumberFormat="1" applyFont="1" applyFill="1" applyAlignment="1">
      <alignment horizontal="left" wrapText="1"/>
    </xf>
  </cellXfs>
  <cellStyles count="26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Normal" xfId="1"/>
    <cellStyle name="Обычный" xfId="0" builtinId="0"/>
    <cellStyle name="Обычный_Ведомственная прилож6" xfId="25"/>
    <cellStyle name="Обычный_Доходы 2014-2016-2.Первоманскxls" xfId="3"/>
    <cellStyle name="Обычный_Изменения на 29.10.2008" xfId="5"/>
    <cellStyle name="Обычный_Прил4" xfId="6"/>
    <cellStyle name="Обычный_приложения 1,3,5,6,7,8,13,14" xfId="4"/>
    <cellStyle name="Обычный_расходы (ФУНК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D2" sqref="D2:F2"/>
    </sheetView>
  </sheetViews>
  <sheetFormatPr defaultRowHeight="12.75" x14ac:dyDescent="0.2"/>
  <cols>
    <col min="1" max="1" width="56" style="23" customWidth="1"/>
    <col min="2" max="2" width="6.28515625" style="23" customWidth="1"/>
    <col min="3" max="3" width="26.85546875" style="23" customWidth="1"/>
    <col min="4" max="4" width="15.28515625" style="23" customWidth="1"/>
    <col min="5" max="5" width="15.140625" style="23" customWidth="1"/>
    <col min="6" max="6" width="10" style="23" customWidth="1"/>
    <col min="7" max="7" width="10.140625" style="23" customWidth="1"/>
    <col min="8" max="16384" width="9.140625" style="23"/>
  </cols>
  <sheetData>
    <row r="1" spans="1:7" ht="19.5" customHeight="1" x14ac:dyDescent="0.2">
      <c r="D1" s="78" t="s">
        <v>348</v>
      </c>
      <c r="E1" s="78"/>
    </row>
    <row r="2" spans="1:7" ht="24" customHeight="1" x14ac:dyDescent="0.2">
      <c r="D2" s="79" t="s">
        <v>627</v>
      </c>
      <c r="E2" s="79"/>
      <c r="F2" s="79"/>
    </row>
    <row r="3" spans="1:7" x14ac:dyDescent="0.2">
      <c r="A3" s="75" t="s">
        <v>349</v>
      </c>
      <c r="B3" s="76"/>
      <c r="C3" s="76"/>
      <c r="D3" s="76"/>
      <c r="E3" s="77"/>
      <c r="F3" s="76"/>
      <c r="G3" s="76"/>
    </row>
    <row r="4" spans="1:7" ht="38.25" x14ac:dyDescent="0.2">
      <c r="A4" s="24" t="s">
        <v>1</v>
      </c>
      <c r="B4" s="24" t="s">
        <v>2</v>
      </c>
      <c r="C4" s="24" t="s">
        <v>188</v>
      </c>
      <c r="D4" s="25" t="s">
        <v>556</v>
      </c>
      <c r="E4" s="25" t="s">
        <v>211</v>
      </c>
      <c r="F4" s="25" t="s">
        <v>210</v>
      </c>
    </row>
    <row r="5" spans="1:7" x14ac:dyDescent="0.2">
      <c r="A5" s="25" t="s">
        <v>3</v>
      </c>
      <c r="B5" s="25" t="s">
        <v>4</v>
      </c>
      <c r="C5" s="25" t="s">
        <v>5</v>
      </c>
      <c r="D5" s="25" t="s">
        <v>6</v>
      </c>
      <c r="E5" s="25" t="s">
        <v>8</v>
      </c>
      <c r="F5" s="25" t="s">
        <v>7</v>
      </c>
    </row>
    <row r="6" spans="1:7" x14ac:dyDescent="0.2">
      <c r="A6" s="26" t="s">
        <v>189</v>
      </c>
      <c r="B6" s="27">
        <v>500</v>
      </c>
      <c r="C6" s="27" t="s">
        <v>10</v>
      </c>
      <c r="D6" s="28">
        <f>D7</f>
        <v>150389.39000000001</v>
      </c>
      <c r="E6" s="28">
        <f>E7</f>
        <v>52999.88</v>
      </c>
      <c r="F6" s="28">
        <f>E6/D6*100</f>
        <v>35.241768052919156</v>
      </c>
    </row>
    <row r="7" spans="1:7" ht="13.5" customHeight="1" x14ac:dyDescent="0.2">
      <c r="A7" s="26" t="s">
        <v>190</v>
      </c>
      <c r="B7" s="27">
        <v>700</v>
      </c>
      <c r="C7" s="27" t="s">
        <v>191</v>
      </c>
      <c r="D7" s="28">
        <f>D8</f>
        <v>150389.39000000001</v>
      </c>
      <c r="E7" s="28">
        <f>E8</f>
        <v>52999.88</v>
      </c>
      <c r="F7" s="28">
        <f t="shared" ref="F7:F16" si="0">E7/D7*100</f>
        <v>35.241768052919156</v>
      </c>
    </row>
    <row r="8" spans="1:7" x14ac:dyDescent="0.2">
      <c r="A8" s="26" t="s">
        <v>192</v>
      </c>
      <c r="B8" s="27">
        <v>700</v>
      </c>
      <c r="C8" s="27" t="s">
        <v>193</v>
      </c>
      <c r="D8" s="28">
        <v>150389.39000000001</v>
      </c>
      <c r="E8" s="28">
        <v>52999.88</v>
      </c>
      <c r="F8" s="28">
        <f t="shared" si="0"/>
        <v>35.241768052919156</v>
      </c>
    </row>
    <row r="9" spans="1:7" ht="16.5" customHeight="1" x14ac:dyDescent="0.2">
      <c r="A9" s="26" t="s">
        <v>194</v>
      </c>
      <c r="B9" s="27">
        <v>710</v>
      </c>
      <c r="C9" s="27" t="s">
        <v>195</v>
      </c>
      <c r="D9" s="28">
        <f t="shared" ref="D9:E11" si="1">D10</f>
        <v>-17569900.140000001</v>
      </c>
      <c r="E9" s="28">
        <f t="shared" si="1"/>
        <v>-17550113.850000001</v>
      </c>
      <c r="F9" s="28">
        <f t="shared" si="0"/>
        <v>99.887385301895065</v>
      </c>
    </row>
    <row r="10" spans="1:7" ht="15.75" customHeight="1" x14ac:dyDescent="0.2">
      <c r="A10" s="26" t="s">
        <v>196</v>
      </c>
      <c r="B10" s="27">
        <v>710</v>
      </c>
      <c r="C10" s="27" t="s">
        <v>197</v>
      </c>
      <c r="D10" s="28">
        <f t="shared" si="1"/>
        <v>-17569900.140000001</v>
      </c>
      <c r="E10" s="28">
        <f t="shared" si="1"/>
        <v>-17550113.850000001</v>
      </c>
      <c r="F10" s="28">
        <f t="shared" si="0"/>
        <v>99.887385301895065</v>
      </c>
    </row>
    <row r="11" spans="1:7" ht="16.5" customHeight="1" x14ac:dyDescent="0.2">
      <c r="A11" s="26" t="s">
        <v>198</v>
      </c>
      <c r="B11" s="27">
        <v>710</v>
      </c>
      <c r="C11" s="27" t="s">
        <v>199</v>
      </c>
      <c r="D11" s="28">
        <f t="shared" si="1"/>
        <v>-17569900.140000001</v>
      </c>
      <c r="E11" s="28">
        <f t="shared" si="1"/>
        <v>-17550113.850000001</v>
      </c>
      <c r="F11" s="28">
        <f t="shared" si="0"/>
        <v>99.887385301895065</v>
      </c>
    </row>
    <row r="12" spans="1:7" ht="25.5" x14ac:dyDescent="0.2">
      <c r="A12" s="26" t="s">
        <v>200</v>
      </c>
      <c r="B12" s="27">
        <v>710</v>
      </c>
      <c r="C12" s="27" t="s">
        <v>201</v>
      </c>
      <c r="D12" s="28">
        <v>-17569900.140000001</v>
      </c>
      <c r="E12" s="28">
        <v>-17550113.850000001</v>
      </c>
      <c r="F12" s="28">
        <f t="shared" si="0"/>
        <v>99.887385301895065</v>
      </c>
    </row>
    <row r="13" spans="1:7" ht="16.5" customHeight="1" x14ac:dyDescent="0.2">
      <c r="A13" s="26" t="s">
        <v>202</v>
      </c>
      <c r="B13" s="27">
        <v>720</v>
      </c>
      <c r="C13" s="27" t="s">
        <v>203</v>
      </c>
      <c r="D13" s="28">
        <f t="shared" ref="D13:E15" si="2">D14</f>
        <v>17720289.530000001</v>
      </c>
      <c r="E13" s="28">
        <f t="shared" si="2"/>
        <v>17647503.359999999</v>
      </c>
      <c r="F13" s="28">
        <f t="shared" si="0"/>
        <v>99.589249544276484</v>
      </c>
    </row>
    <row r="14" spans="1:7" ht="15" customHeight="1" x14ac:dyDescent="0.2">
      <c r="A14" s="26" t="s">
        <v>204</v>
      </c>
      <c r="B14" s="27">
        <v>720</v>
      </c>
      <c r="C14" s="27" t="s">
        <v>205</v>
      </c>
      <c r="D14" s="28">
        <f t="shared" si="2"/>
        <v>17720289.530000001</v>
      </c>
      <c r="E14" s="28">
        <f t="shared" si="2"/>
        <v>17647503.359999999</v>
      </c>
      <c r="F14" s="28">
        <f t="shared" si="0"/>
        <v>99.589249544276484</v>
      </c>
    </row>
    <row r="15" spans="1:7" ht="15.75" customHeight="1" x14ac:dyDescent="0.2">
      <c r="A15" s="26" t="s">
        <v>206</v>
      </c>
      <c r="B15" s="27">
        <v>720</v>
      </c>
      <c r="C15" s="27" t="s">
        <v>207</v>
      </c>
      <c r="D15" s="28">
        <f t="shared" si="2"/>
        <v>17720289.530000001</v>
      </c>
      <c r="E15" s="28">
        <f t="shared" si="2"/>
        <v>17647503.359999999</v>
      </c>
      <c r="F15" s="28">
        <f t="shared" si="0"/>
        <v>99.589249544276484</v>
      </c>
    </row>
    <row r="16" spans="1:7" ht="33.75" customHeight="1" x14ac:dyDescent="0.2">
      <c r="A16" s="26" t="s">
        <v>208</v>
      </c>
      <c r="B16" s="27">
        <v>720</v>
      </c>
      <c r="C16" s="27" t="s">
        <v>209</v>
      </c>
      <c r="D16" s="28">
        <v>17720289.530000001</v>
      </c>
      <c r="E16" s="28">
        <v>17647503.359999999</v>
      </c>
      <c r="F16" s="28">
        <f t="shared" si="0"/>
        <v>99.589249544276484</v>
      </c>
    </row>
  </sheetData>
  <mergeCells count="4">
    <mergeCell ref="A3:D3"/>
    <mergeCell ref="E3:G3"/>
    <mergeCell ref="D1:E1"/>
    <mergeCell ref="D2:F2"/>
  </mergeCells>
  <pageMargins left="0.19685039370078741" right="0.19685039370078741" top="0.19685039370078741" bottom="0.47244094488188981" header="0.19685039370078741" footer="0.19685039370078741"/>
  <pageSetup paperSize="8" scale="69" orientation="portrait" horizontalDpi="300" verticalDpi="300" r:id="rId1"/>
  <headerFooter alignWithMargins="0">
    <oddFooter>&amp;L&amp;"Arial,Regular"&amp;8 - 3 -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74.5703125" style="36" customWidth="1"/>
    <col min="2" max="2" width="24.5703125" style="36" customWidth="1"/>
    <col min="3" max="3" width="10.5703125" style="36" customWidth="1"/>
    <col min="4" max="4" width="11.7109375" style="36" customWidth="1"/>
    <col min="5" max="5" width="11.140625" style="36" customWidth="1"/>
    <col min="6" max="16384" width="9.140625" style="36"/>
  </cols>
  <sheetData>
    <row r="1" spans="1:5" x14ac:dyDescent="0.2">
      <c r="A1" s="30" t="s">
        <v>0</v>
      </c>
    </row>
    <row r="2" spans="1:5" hidden="1" x14ac:dyDescent="0.2">
      <c r="A2" s="30" t="s">
        <v>0</v>
      </c>
    </row>
    <row r="3" spans="1:5" hidden="1" x14ac:dyDescent="0.2">
      <c r="A3" s="30" t="s">
        <v>0</v>
      </c>
    </row>
    <row r="4" spans="1:5" hidden="1" x14ac:dyDescent="0.2">
      <c r="A4" s="37" t="s">
        <v>0</v>
      </c>
    </row>
    <row r="5" spans="1:5" hidden="1" x14ac:dyDescent="0.2">
      <c r="A5" s="30"/>
    </row>
    <row r="6" spans="1:5" hidden="1" x14ac:dyDescent="0.2">
      <c r="A6" s="30"/>
    </row>
    <row r="7" spans="1:5" hidden="1" x14ac:dyDescent="0.2">
      <c r="A7" s="30"/>
    </row>
    <row r="8" spans="1:5" hidden="1" x14ac:dyDescent="0.2">
      <c r="A8" s="30"/>
    </row>
    <row r="9" spans="1:5" hidden="1" x14ac:dyDescent="0.2">
      <c r="A9" s="30" t="s">
        <v>0</v>
      </c>
    </row>
    <row r="10" spans="1:5" x14ac:dyDescent="0.2">
      <c r="A10" s="35" t="s">
        <v>586</v>
      </c>
    </row>
    <row r="12" spans="1:5" s="40" customFormat="1" ht="51" customHeight="1" x14ac:dyDescent="0.2">
      <c r="A12" s="46" t="s">
        <v>1</v>
      </c>
      <c r="B12" s="47" t="s">
        <v>546</v>
      </c>
      <c r="C12" s="50" t="s">
        <v>556</v>
      </c>
      <c r="D12" s="48" t="s">
        <v>584</v>
      </c>
      <c r="E12" s="47" t="s">
        <v>585</v>
      </c>
    </row>
    <row r="13" spans="1:5" s="40" customFormat="1" x14ac:dyDescent="0.2">
      <c r="A13" s="51" t="s">
        <v>3</v>
      </c>
      <c r="B13" s="41">
        <v>2</v>
      </c>
      <c r="C13" s="41">
        <v>3</v>
      </c>
      <c r="D13" s="49">
        <v>4</v>
      </c>
      <c r="E13" s="41">
        <v>5</v>
      </c>
    </row>
    <row r="14" spans="1:5" s="40" customFormat="1" x14ac:dyDescent="0.2">
      <c r="A14" s="52" t="s">
        <v>9</v>
      </c>
      <c r="B14" s="53" t="s">
        <v>10</v>
      </c>
      <c r="C14" s="54">
        <v>17569900.140000001</v>
      </c>
      <c r="D14" s="55">
        <v>17550113.850000001</v>
      </c>
      <c r="E14" s="45">
        <f>D14/C14*100</f>
        <v>99.887385301895065</v>
      </c>
    </row>
    <row r="15" spans="1:5" s="40" customFormat="1" ht="21" x14ac:dyDescent="0.2">
      <c r="A15" s="52" t="s">
        <v>499</v>
      </c>
      <c r="B15" s="53" t="s">
        <v>11</v>
      </c>
      <c r="C15" s="56">
        <v>2768368.94</v>
      </c>
      <c r="D15" s="57">
        <v>2748282.65</v>
      </c>
      <c r="E15" s="45">
        <f t="shared" ref="E15:E78" si="0">D15/C15*100</f>
        <v>99.274435942775753</v>
      </c>
    </row>
    <row r="16" spans="1:5" s="40" customFormat="1" x14ac:dyDescent="0.2">
      <c r="A16" s="52" t="s">
        <v>12</v>
      </c>
      <c r="B16" s="53" t="s">
        <v>13</v>
      </c>
      <c r="C16" s="56">
        <v>233151.17</v>
      </c>
      <c r="D16" s="57">
        <v>231141.76000000001</v>
      </c>
      <c r="E16" s="45">
        <f t="shared" si="0"/>
        <v>99.138151440543922</v>
      </c>
    </row>
    <row r="17" spans="1:5" s="40" customFormat="1" x14ac:dyDescent="0.2">
      <c r="A17" s="52" t="s">
        <v>14</v>
      </c>
      <c r="B17" s="53" t="s">
        <v>15</v>
      </c>
      <c r="C17" s="56">
        <v>233151.17</v>
      </c>
      <c r="D17" s="57">
        <v>231141.76000000001</v>
      </c>
      <c r="E17" s="45">
        <f t="shared" si="0"/>
        <v>99.138151440543922</v>
      </c>
    </row>
    <row r="18" spans="1:5" s="40" customFormat="1" ht="31.5" x14ac:dyDescent="0.2">
      <c r="A18" s="52" t="s">
        <v>16</v>
      </c>
      <c r="B18" s="53" t="s">
        <v>17</v>
      </c>
      <c r="C18" s="56">
        <v>232567</v>
      </c>
      <c r="D18" s="57">
        <v>230557.59</v>
      </c>
      <c r="E18" s="45">
        <f t="shared" si="0"/>
        <v>99.135986618909826</v>
      </c>
    </row>
    <row r="19" spans="1:5" s="40" customFormat="1" ht="42" x14ac:dyDescent="0.2">
      <c r="A19" s="52" t="s">
        <v>378</v>
      </c>
      <c r="B19" s="53" t="s">
        <v>379</v>
      </c>
      <c r="C19" s="56">
        <v>26.1</v>
      </c>
      <c r="D19" s="57">
        <v>26.1</v>
      </c>
      <c r="E19" s="45">
        <f t="shared" si="0"/>
        <v>100</v>
      </c>
    </row>
    <row r="20" spans="1:5" s="40" customFormat="1" ht="21" x14ac:dyDescent="0.2">
      <c r="A20" s="52" t="s">
        <v>18</v>
      </c>
      <c r="B20" s="53" t="s">
        <v>19</v>
      </c>
      <c r="C20" s="56">
        <v>558.07000000000005</v>
      </c>
      <c r="D20" s="57">
        <v>558.07000000000005</v>
      </c>
      <c r="E20" s="45">
        <f t="shared" si="0"/>
        <v>100</v>
      </c>
    </row>
    <row r="21" spans="1:5" s="40" customFormat="1" x14ac:dyDescent="0.2">
      <c r="A21" s="52" t="s">
        <v>20</v>
      </c>
      <c r="B21" s="53" t="s">
        <v>21</v>
      </c>
      <c r="C21" s="56">
        <v>239100</v>
      </c>
      <c r="D21" s="57">
        <v>243687.54</v>
      </c>
      <c r="E21" s="45">
        <f t="shared" si="0"/>
        <v>101.91867001254707</v>
      </c>
    </row>
    <row r="22" spans="1:5" s="40" customFormat="1" x14ac:dyDescent="0.2">
      <c r="A22" s="52" t="s">
        <v>22</v>
      </c>
      <c r="B22" s="53" t="s">
        <v>23</v>
      </c>
      <c r="C22" s="56">
        <v>239100</v>
      </c>
      <c r="D22" s="57">
        <v>243687.54</v>
      </c>
      <c r="E22" s="45">
        <f t="shared" si="0"/>
        <v>101.91867001254707</v>
      </c>
    </row>
    <row r="23" spans="1:5" s="40" customFormat="1" ht="31.5" x14ac:dyDescent="0.2">
      <c r="A23" s="52" t="s">
        <v>24</v>
      </c>
      <c r="B23" s="53" t="s">
        <v>25</v>
      </c>
      <c r="C23" s="56">
        <v>109800</v>
      </c>
      <c r="D23" s="57">
        <v>112500.7</v>
      </c>
      <c r="E23" s="45">
        <f t="shared" si="0"/>
        <v>102.45965391621128</v>
      </c>
    </row>
    <row r="24" spans="1:5" s="40" customFormat="1" ht="42" x14ac:dyDescent="0.2">
      <c r="A24" s="52" t="s">
        <v>500</v>
      </c>
      <c r="B24" s="53" t="s">
        <v>501</v>
      </c>
      <c r="C24" s="56">
        <v>109800</v>
      </c>
      <c r="D24" s="57">
        <v>112500.7</v>
      </c>
      <c r="E24" s="45">
        <f t="shared" si="0"/>
        <v>102.45965391621128</v>
      </c>
    </row>
    <row r="25" spans="1:5" s="40" customFormat="1" ht="31.5" x14ac:dyDescent="0.2">
      <c r="A25" s="52" t="s">
        <v>26</v>
      </c>
      <c r="B25" s="53" t="s">
        <v>27</v>
      </c>
      <c r="C25" s="56">
        <v>600</v>
      </c>
      <c r="D25" s="57">
        <v>791.19</v>
      </c>
      <c r="E25" s="45">
        <f t="shared" si="0"/>
        <v>131.86500000000001</v>
      </c>
    </row>
    <row r="26" spans="1:5" s="40" customFormat="1" ht="42" x14ac:dyDescent="0.2">
      <c r="A26" s="52" t="s">
        <v>502</v>
      </c>
      <c r="B26" s="53" t="s">
        <v>503</v>
      </c>
      <c r="C26" s="56">
        <v>600</v>
      </c>
      <c r="D26" s="57">
        <v>791.19</v>
      </c>
      <c r="E26" s="45">
        <f t="shared" si="0"/>
        <v>131.86500000000001</v>
      </c>
    </row>
    <row r="27" spans="1:5" s="40" customFormat="1" ht="31.5" x14ac:dyDescent="0.2">
      <c r="A27" s="52" t="s">
        <v>28</v>
      </c>
      <c r="B27" s="53" t="s">
        <v>29</v>
      </c>
      <c r="C27" s="56">
        <v>144400</v>
      </c>
      <c r="D27" s="57">
        <v>149579.92000000001</v>
      </c>
      <c r="E27" s="45">
        <f t="shared" si="0"/>
        <v>103.5872022160665</v>
      </c>
    </row>
    <row r="28" spans="1:5" s="40" customFormat="1" ht="42" x14ac:dyDescent="0.2">
      <c r="A28" s="52" t="s">
        <v>504</v>
      </c>
      <c r="B28" s="53" t="s">
        <v>505</v>
      </c>
      <c r="C28" s="56">
        <v>144400</v>
      </c>
      <c r="D28" s="57">
        <v>149579.92000000001</v>
      </c>
      <c r="E28" s="45">
        <f t="shared" si="0"/>
        <v>103.5872022160665</v>
      </c>
    </row>
    <row r="29" spans="1:5" s="40" customFormat="1" ht="31.5" x14ac:dyDescent="0.2">
      <c r="A29" s="52" t="s">
        <v>30</v>
      </c>
      <c r="B29" s="53" t="s">
        <v>31</v>
      </c>
      <c r="C29" s="56">
        <v>-15700</v>
      </c>
      <c r="D29" s="57">
        <v>-19184.27</v>
      </c>
      <c r="E29" s="45">
        <f t="shared" si="0"/>
        <v>122.1928025477707</v>
      </c>
    </row>
    <row r="30" spans="1:5" s="40" customFormat="1" ht="42" x14ac:dyDescent="0.2">
      <c r="A30" s="52" t="s">
        <v>506</v>
      </c>
      <c r="B30" s="53" t="s">
        <v>507</v>
      </c>
      <c r="C30" s="56">
        <v>-15700</v>
      </c>
      <c r="D30" s="57">
        <v>-19184.27</v>
      </c>
      <c r="E30" s="45">
        <f t="shared" si="0"/>
        <v>122.1928025477707</v>
      </c>
    </row>
    <row r="31" spans="1:5" s="40" customFormat="1" x14ac:dyDescent="0.2">
      <c r="A31" s="52" t="s">
        <v>32</v>
      </c>
      <c r="B31" s="53" t="s">
        <v>33</v>
      </c>
      <c r="C31" s="56">
        <v>158613.5</v>
      </c>
      <c r="D31" s="57">
        <v>158613.5</v>
      </c>
      <c r="E31" s="45">
        <f t="shared" si="0"/>
        <v>100</v>
      </c>
    </row>
    <row r="32" spans="1:5" s="40" customFormat="1" x14ac:dyDescent="0.2">
      <c r="A32" s="52" t="s">
        <v>34</v>
      </c>
      <c r="B32" s="53" t="s">
        <v>35</v>
      </c>
      <c r="C32" s="56">
        <v>158613.5</v>
      </c>
      <c r="D32" s="57">
        <v>158613.5</v>
      </c>
      <c r="E32" s="45">
        <f t="shared" si="0"/>
        <v>100</v>
      </c>
    </row>
    <row r="33" spans="1:5" s="40" customFormat="1" x14ac:dyDescent="0.2">
      <c r="A33" s="52" t="s">
        <v>34</v>
      </c>
      <c r="B33" s="53" t="s">
        <v>36</v>
      </c>
      <c r="C33" s="56">
        <v>158613.5</v>
      </c>
      <c r="D33" s="57">
        <v>158613.5</v>
      </c>
      <c r="E33" s="45">
        <f t="shared" si="0"/>
        <v>100</v>
      </c>
    </row>
    <row r="34" spans="1:5" s="40" customFormat="1" x14ac:dyDescent="0.2">
      <c r="A34" s="52" t="s">
        <v>37</v>
      </c>
      <c r="B34" s="53" t="s">
        <v>38</v>
      </c>
      <c r="C34" s="56">
        <v>782895.18</v>
      </c>
      <c r="D34" s="57">
        <v>760230.76</v>
      </c>
      <c r="E34" s="45">
        <f t="shared" si="0"/>
        <v>97.10505051263695</v>
      </c>
    </row>
    <row r="35" spans="1:5" s="40" customFormat="1" x14ac:dyDescent="0.2">
      <c r="A35" s="52" t="s">
        <v>39</v>
      </c>
      <c r="B35" s="53" t="s">
        <v>40</v>
      </c>
      <c r="C35" s="56">
        <v>220955.78</v>
      </c>
      <c r="D35" s="57">
        <v>214978.12</v>
      </c>
      <c r="E35" s="45">
        <f t="shared" si="0"/>
        <v>97.294635152789382</v>
      </c>
    </row>
    <row r="36" spans="1:5" s="40" customFormat="1" ht="21" x14ac:dyDescent="0.2">
      <c r="A36" s="52" t="s">
        <v>41</v>
      </c>
      <c r="B36" s="53" t="s">
        <v>42</v>
      </c>
      <c r="C36" s="56">
        <v>220955.78</v>
      </c>
      <c r="D36" s="57">
        <v>214978.12</v>
      </c>
      <c r="E36" s="45">
        <f t="shared" si="0"/>
        <v>97.294635152789382</v>
      </c>
    </row>
    <row r="37" spans="1:5" s="40" customFormat="1" x14ac:dyDescent="0.2">
      <c r="A37" s="52" t="s">
        <v>43</v>
      </c>
      <c r="B37" s="53" t="s">
        <v>44</v>
      </c>
      <c r="C37" s="56">
        <v>561939.4</v>
      </c>
      <c r="D37" s="57">
        <v>545252.64</v>
      </c>
      <c r="E37" s="45">
        <f t="shared" si="0"/>
        <v>97.030505424606289</v>
      </c>
    </row>
    <row r="38" spans="1:5" s="40" customFormat="1" x14ac:dyDescent="0.2">
      <c r="A38" s="52" t="s">
        <v>45</v>
      </c>
      <c r="B38" s="53" t="s">
        <v>46</v>
      </c>
      <c r="C38" s="56">
        <v>-166472.26999999999</v>
      </c>
      <c r="D38" s="57">
        <v>-166472.26999999999</v>
      </c>
      <c r="E38" s="45">
        <f t="shared" si="0"/>
        <v>100</v>
      </c>
    </row>
    <row r="39" spans="1:5" s="40" customFormat="1" x14ac:dyDescent="0.2">
      <c r="A39" s="52" t="s">
        <v>47</v>
      </c>
      <c r="B39" s="53" t="s">
        <v>48</v>
      </c>
      <c r="C39" s="56">
        <v>-166472.26999999999</v>
      </c>
      <c r="D39" s="57">
        <v>-166472.26999999999</v>
      </c>
      <c r="E39" s="45">
        <f t="shared" si="0"/>
        <v>100</v>
      </c>
    </row>
    <row r="40" spans="1:5" s="40" customFormat="1" x14ac:dyDescent="0.2">
      <c r="A40" s="52" t="s">
        <v>49</v>
      </c>
      <c r="B40" s="53" t="s">
        <v>50</v>
      </c>
      <c r="C40" s="56">
        <v>728411.67</v>
      </c>
      <c r="D40" s="57">
        <v>711724.91</v>
      </c>
      <c r="E40" s="45">
        <f t="shared" si="0"/>
        <v>97.709158064422553</v>
      </c>
    </row>
    <row r="41" spans="1:5" s="40" customFormat="1" x14ac:dyDescent="0.2">
      <c r="A41" s="52" t="s">
        <v>51</v>
      </c>
      <c r="B41" s="53" t="s">
        <v>52</v>
      </c>
      <c r="C41" s="56">
        <v>728411.67</v>
      </c>
      <c r="D41" s="57">
        <v>711724.91</v>
      </c>
      <c r="E41" s="45">
        <f t="shared" si="0"/>
        <v>97.709158064422553</v>
      </c>
    </row>
    <row r="42" spans="1:5" s="40" customFormat="1" x14ac:dyDescent="0.2">
      <c r="A42" s="52" t="s">
        <v>53</v>
      </c>
      <c r="B42" s="53" t="s">
        <v>54</v>
      </c>
      <c r="C42" s="56">
        <v>1700</v>
      </c>
      <c r="D42" s="57">
        <v>1700</v>
      </c>
      <c r="E42" s="45">
        <f t="shared" si="0"/>
        <v>100</v>
      </c>
    </row>
    <row r="43" spans="1:5" s="40" customFormat="1" ht="21" x14ac:dyDescent="0.2">
      <c r="A43" s="52" t="s">
        <v>55</v>
      </c>
      <c r="B43" s="53" t="s">
        <v>56</v>
      </c>
      <c r="C43" s="56">
        <v>100</v>
      </c>
      <c r="D43" s="57">
        <v>100</v>
      </c>
      <c r="E43" s="45">
        <f t="shared" si="0"/>
        <v>100</v>
      </c>
    </row>
    <row r="44" spans="1:5" s="40" customFormat="1" ht="21" x14ac:dyDescent="0.2">
      <c r="A44" s="52" t="s">
        <v>57</v>
      </c>
      <c r="B44" s="53" t="s">
        <v>58</v>
      </c>
      <c r="C44" s="56">
        <v>100</v>
      </c>
      <c r="D44" s="57">
        <v>100</v>
      </c>
      <c r="E44" s="45">
        <f t="shared" si="0"/>
        <v>100</v>
      </c>
    </row>
    <row r="45" spans="1:5" s="40" customFormat="1" x14ac:dyDescent="0.2">
      <c r="A45" s="52" t="s">
        <v>557</v>
      </c>
      <c r="B45" s="53" t="s">
        <v>558</v>
      </c>
      <c r="C45" s="56">
        <v>1600</v>
      </c>
      <c r="D45" s="57">
        <v>1600</v>
      </c>
      <c r="E45" s="45">
        <f t="shared" si="0"/>
        <v>100</v>
      </c>
    </row>
    <row r="46" spans="1:5" s="40" customFormat="1" ht="21" x14ac:dyDescent="0.2">
      <c r="A46" s="52" t="s">
        <v>559</v>
      </c>
      <c r="B46" s="53" t="s">
        <v>560</v>
      </c>
      <c r="C46" s="56">
        <v>1600</v>
      </c>
      <c r="D46" s="57">
        <v>1600</v>
      </c>
      <c r="E46" s="45">
        <f t="shared" si="0"/>
        <v>100</v>
      </c>
    </row>
    <row r="47" spans="1:5" s="40" customFormat="1" ht="31.5" x14ac:dyDescent="0.2">
      <c r="A47" s="52" t="s">
        <v>561</v>
      </c>
      <c r="B47" s="53" t="s">
        <v>562</v>
      </c>
      <c r="C47" s="56">
        <v>1600</v>
      </c>
      <c r="D47" s="57">
        <v>1600</v>
      </c>
      <c r="E47" s="45">
        <f t="shared" si="0"/>
        <v>100</v>
      </c>
    </row>
    <row r="48" spans="1:5" s="40" customFormat="1" ht="21" x14ac:dyDescent="0.2">
      <c r="A48" s="52" t="s">
        <v>59</v>
      </c>
      <c r="B48" s="53" t="s">
        <v>60</v>
      </c>
      <c r="C48" s="56">
        <v>832043.19</v>
      </c>
      <c r="D48" s="57">
        <v>832043.19</v>
      </c>
      <c r="E48" s="45">
        <f t="shared" si="0"/>
        <v>100</v>
      </c>
    </row>
    <row r="49" spans="1:5" s="40" customFormat="1" ht="31.5" x14ac:dyDescent="0.2">
      <c r="A49" s="52" t="s">
        <v>61</v>
      </c>
      <c r="B49" s="53" t="s">
        <v>62</v>
      </c>
      <c r="C49" s="56">
        <v>831543.19</v>
      </c>
      <c r="D49" s="57">
        <v>831543.19</v>
      </c>
      <c r="E49" s="45">
        <f t="shared" si="0"/>
        <v>100</v>
      </c>
    </row>
    <row r="50" spans="1:5" s="40" customFormat="1" ht="31.5" x14ac:dyDescent="0.2">
      <c r="A50" s="52" t="s">
        <v>380</v>
      </c>
      <c r="B50" s="53" t="s">
        <v>381</v>
      </c>
      <c r="C50" s="56">
        <v>193435.16</v>
      </c>
      <c r="D50" s="57">
        <v>193435.16</v>
      </c>
      <c r="E50" s="45">
        <f t="shared" si="0"/>
        <v>100</v>
      </c>
    </row>
    <row r="51" spans="1:5" s="40" customFormat="1" ht="31.5" x14ac:dyDescent="0.2">
      <c r="A51" s="52" t="s">
        <v>382</v>
      </c>
      <c r="B51" s="53" t="s">
        <v>383</v>
      </c>
      <c r="C51" s="56">
        <v>193435.16</v>
      </c>
      <c r="D51" s="57">
        <v>193435.16</v>
      </c>
      <c r="E51" s="45">
        <f t="shared" si="0"/>
        <v>100</v>
      </c>
    </row>
    <row r="52" spans="1:5" s="40" customFormat="1" ht="21" x14ac:dyDescent="0.2">
      <c r="A52" s="52" t="s">
        <v>63</v>
      </c>
      <c r="B52" s="53" t="s">
        <v>64</v>
      </c>
      <c r="C52" s="56">
        <v>638108.03</v>
      </c>
      <c r="D52" s="57">
        <v>638108.03</v>
      </c>
      <c r="E52" s="45">
        <f t="shared" si="0"/>
        <v>100</v>
      </c>
    </row>
    <row r="53" spans="1:5" s="40" customFormat="1" x14ac:dyDescent="0.2">
      <c r="A53" s="52" t="s">
        <v>65</v>
      </c>
      <c r="B53" s="53" t="s">
        <v>66</v>
      </c>
      <c r="C53" s="56">
        <v>638108.03</v>
      </c>
      <c r="D53" s="57">
        <v>638108.03</v>
      </c>
      <c r="E53" s="45">
        <f t="shared" si="0"/>
        <v>100</v>
      </c>
    </row>
    <row r="54" spans="1:5" s="40" customFormat="1" ht="31.5" x14ac:dyDescent="0.2">
      <c r="A54" s="52" t="s">
        <v>529</v>
      </c>
      <c r="B54" s="53" t="s">
        <v>530</v>
      </c>
      <c r="C54" s="56">
        <v>500</v>
      </c>
      <c r="D54" s="57">
        <v>500</v>
      </c>
      <c r="E54" s="45">
        <f t="shared" si="0"/>
        <v>100</v>
      </c>
    </row>
    <row r="55" spans="1:5" s="40" customFormat="1" ht="31.5" x14ac:dyDescent="0.2">
      <c r="A55" s="52" t="s">
        <v>531</v>
      </c>
      <c r="B55" s="53" t="s">
        <v>532</v>
      </c>
      <c r="C55" s="56">
        <v>500</v>
      </c>
      <c r="D55" s="57">
        <v>500</v>
      </c>
      <c r="E55" s="45">
        <f t="shared" si="0"/>
        <v>100</v>
      </c>
    </row>
    <row r="56" spans="1:5" s="40" customFormat="1" ht="31.5" x14ac:dyDescent="0.2">
      <c r="A56" s="52" t="s">
        <v>533</v>
      </c>
      <c r="B56" s="53" t="s">
        <v>534</v>
      </c>
      <c r="C56" s="56">
        <v>500</v>
      </c>
      <c r="D56" s="57">
        <v>500</v>
      </c>
      <c r="E56" s="45">
        <f t="shared" si="0"/>
        <v>100</v>
      </c>
    </row>
    <row r="57" spans="1:5" s="40" customFormat="1" x14ac:dyDescent="0.2">
      <c r="A57" s="52" t="s">
        <v>508</v>
      </c>
      <c r="B57" s="53" t="s">
        <v>67</v>
      </c>
      <c r="C57" s="56">
        <v>494290.9</v>
      </c>
      <c r="D57" s="57">
        <v>494290.9</v>
      </c>
      <c r="E57" s="45">
        <f t="shared" si="0"/>
        <v>100</v>
      </c>
    </row>
    <row r="58" spans="1:5" s="40" customFormat="1" x14ac:dyDescent="0.2">
      <c r="A58" s="52" t="s">
        <v>68</v>
      </c>
      <c r="B58" s="53" t="s">
        <v>69</v>
      </c>
      <c r="C58" s="56">
        <v>494290.9</v>
      </c>
      <c r="D58" s="57">
        <v>494290.9</v>
      </c>
      <c r="E58" s="45">
        <f t="shared" si="0"/>
        <v>100</v>
      </c>
    </row>
    <row r="59" spans="1:5" s="40" customFormat="1" x14ac:dyDescent="0.2">
      <c r="A59" s="52" t="s">
        <v>70</v>
      </c>
      <c r="B59" s="53" t="s">
        <v>71</v>
      </c>
      <c r="C59" s="56">
        <v>494290.9</v>
      </c>
      <c r="D59" s="57">
        <v>494290.9</v>
      </c>
      <c r="E59" s="45">
        <f t="shared" si="0"/>
        <v>100</v>
      </c>
    </row>
    <row r="60" spans="1:5" s="40" customFormat="1" x14ac:dyDescent="0.2">
      <c r="A60" s="52" t="s">
        <v>72</v>
      </c>
      <c r="B60" s="53" t="s">
        <v>73</v>
      </c>
      <c r="C60" s="56">
        <v>494290.9</v>
      </c>
      <c r="D60" s="57">
        <v>494290.9</v>
      </c>
      <c r="E60" s="45">
        <f t="shared" si="0"/>
        <v>100</v>
      </c>
    </row>
    <row r="61" spans="1:5" x14ac:dyDescent="0.2">
      <c r="A61" s="52" t="s">
        <v>384</v>
      </c>
      <c r="B61" s="53" t="s">
        <v>385</v>
      </c>
      <c r="C61" s="56">
        <v>26575</v>
      </c>
      <c r="D61" s="57">
        <v>26575</v>
      </c>
      <c r="E61" s="45">
        <f t="shared" si="0"/>
        <v>100</v>
      </c>
    </row>
    <row r="62" spans="1:5" ht="21" x14ac:dyDescent="0.2">
      <c r="A62" s="52" t="s">
        <v>535</v>
      </c>
      <c r="B62" s="53" t="s">
        <v>536</v>
      </c>
      <c r="C62" s="56">
        <v>19000</v>
      </c>
      <c r="D62" s="57">
        <v>19000</v>
      </c>
      <c r="E62" s="45">
        <f t="shared" si="0"/>
        <v>100</v>
      </c>
    </row>
    <row r="63" spans="1:5" ht="21" x14ac:dyDescent="0.2">
      <c r="A63" s="52" t="s">
        <v>537</v>
      </c>
      <c r="B63" s="53" t="s">
        <v>538</v>
      </c>
      <c r="C63" s="56">
        <v>19000</v>
      </c>
      <c r="D63" s="57">
        <v>19000</v>
      </c>
      <c r="E63" s="45">
        <f t="shared" si="0"/>
        <v>100</v>
      </c>
    </row>
    <row r="64" spans="1:5" ht="42" x14ac:dyDescent="0.2">
      <c r="A64" s="52" t="s">
        <v>563</v>
      </c>
      <c r="B64" s="53" t="s">
        <v>564</v>
      </c>
      <c r="C64" s="56">
        <v>7575</v>
      </c>
      <c r="D64" s="57">
        <v>7575</v>
      </c>
      <c r="E64" s="45">
        <f t="shared" si="0"/>
        <v>100</v>
      </c>
    </row>
    <row r="65" spans="1:5" ht="31.5" x14ac:dyDescent="0.2">
      <c r="A65" s="52" t="s">
        <v>565</v>
      </c>
      <c r="B65" s="53" t="s">
        <v>566</v>
      </c>
      <c r="C65" s="56">
        <v>7575</v>
      </c>
      <c r="D65" s="57">
        <v>7575</v>
      </c>
      <c r="E65" s="45">
        <f t="shared" si="0"/>
        <v>100</v>
      </c>
    </row>
    <row r="66" spans="1:5" ht="31.5" x14ac:dyDescent="0.2">
      <c r="A66" s="52" t="s">
        <v>567</v>
      </c>
      <c r="B66" s="53" t="s">
        <v>568</v>
      </c>
      <c r="C66" s="56">
        <v>7575</v>
      </c>
      <c r="D66" s="57">
        <v>7575</v>
      </c>
      <c r="E66" s="45">
        <f t="shared" si="0"/>
        <v>100</v>
      </c>
    </row>
    <row r="67" spans="1:5" x14ac:dyDescent="0.2">
      <c r="A67" s="52" t="s">
        <v>74</v>
      </c>
      <c r="B67" s="53" t="s">
        <v>75</v>
      </c>
      <c r="C67" s="56">
        <v>14801531.199999999</v>
      </c>
      <c r="D67" s="57">
        <v>14801831.199999999</v>
      </c>
      <c r="E67" s="45">
        <f t="shared" si="0"/>
        <v>100.00202681733361</v>
      </c>
    </row>
    <row r="68" spans="1:5" x14ac:dyDescent="0.2">
      <c r="A68" s="52" t="s">
        <v>76</v>
      </c>
      <c r="B68" s="53" t="s">
        <v>77</v>
      </c>
      <c r="C68" s="56">
        <v>14454631.199999999</v>
      </c>
      <c r="D68" s="57">
        <v>14454631.199999999</v>
      </c>
      <c r="E68" s="45">
        <f t="shared" si="0"/>
        <v>100</v>
      </c>
    </row>
    <row r="69" spans="1:5" x14ac:dyDescent="0.2">
      <c r="A69" s="52" t="s">
        <v>78</v>
      </c>
      <c r="B69" s="53" t="s">
        <v>509</v>
      </c>
      <c r="C69" s="56">
        <v>2415106.77</v>
      </c>
      <c r="D69" s="57">
        <v>2415106.77</v>
      </c>
      <c r="E69" s="45">
        <f t="shared" si="0"/>
        <v>100</v>
      </c>
    </row>
    <row r="70" spans="1:5" x14ac:dyDescent="0.2">
      <c r="A70" s="52" t="s">
        <v>79</v>
      </c>
      <c r="B70" s="53" t="s">
        <v>510</v>
      </c>
      <c r="C70" s="56">
        <v>2142209</v>
      </c>
      <c r="D70" s="57">
        <v>2142209</v>
      </c>
      <c r="E70" s="45">
        <f t="shared" si="0"/>
        <v>100</v>
      </c>
    </row>
    <row r="71" spans="1:5" ht="21" x14ac:dyDescent="0.2">
      <c r="A71" s="52" t="s">
        <v>539</v>
      </c>
      <c r="B71" s="53" t="s">
        <v>511</v>
      </c>
      <c r="C71" s="56">
        <v>2142209</v>
      </c>
      <c r="D71" s="57">
        <v>2142209</v>
      </c>
      <c r="E71" s="45">
        <f t="shared" si="0"/>
        <v>100</v>
      </c>
    </row>
    <row r="72" spans="1:5" x14ac:dyDescent="0.2">
      <c r="A72" s="52" t="s">
        <v>569</v>
      </c>
      <c r="B72" s="53" t="s">
        <v>570</v>
      </c>
      <c r="C72" s="56">
        <v>272897.77</v>
      </c>
      <c r="D72" s="57">
        <v>272897.77</v>
      </c>
      <c r="E72" s="45">
        <f t="shared" si="0"/>
        <v>100</v>
      </c>
    </row>
    <row r="73" spans="1:5" x14ac:dyDescent="0.2">
      <c r="A73" s="52" t="s">
        <v>571</v>
      </c>
      <c r="B73" s="53" t="s">
        <v>572</v>
      </c>
      <c r="C73" s="56">
        <v>272897.77</v>
      </c>
      <c r="D73" s="57">
        <v>272897.77</v>
      </c>
      <c r="E73" s="45">
        <f t="shared" si="0"/>
        <v>100</v>
      </c>
    </row>
    <row r="74" spans="1:5" x14ac:dyDescent="0.2">
      <c r="A74" s="52" t="s">
        <v>540</v>
      </c>
      <c r="B74" s="53" t="s">
        <v>541</v>
      </c>
      <c r="C74" s="56">
        <v>4540232.12</v>
      </c>
      <c r="D74" s="57">
        <v>4540232.12</v>
      </c>
      <c r="E74" s="45">
        <f t="shared" si="0"/>
        <v>100</v>
      </c>
    </row>
    <row r="75" spans="1:5" x14ac:dyDescent="0.2">
      <c r="A75" s="52" t="s">
        <v>542</v>
      </c>
      <c r="B75" s="53" t="s">
        <v>543</v>
      </c>
      <c r="C75" s="56">
        <v>4540232.12</v>
      </c>
      <c r="D75" s="57">
        <v>4540232.12</v>
      </c>
      <c r="E75" s="45">
        <f t="shared" si="0"/>
        <v>100</v>
      </c>
    </row>
    <row r="76" spans="1:5" x14ac:dyDescent="0.2">
      <c r="A76" s="52" t="s">
        <v>544</v>
      </c>
      <c r="B76" s="53" t="s">
        <v>545</v>
      </c>
      <c r="C76" s="56">
        <v>4540232.12</v>
      </c>
      <c r="D76" s="57">
        <v>4540232.12</v>
      </c>
      <c r="E76" s="45">
        <f t="shared" si="0"/>
        <v>100</v>
      </c>
    </row>
    <row r="77" spans="1:5" x14ac:dyDescent="0.2">
      <c r="A77" s="52" t="s">
        <v>80</v>
      </c>
      <c r="B77" s="53" t="s">
        <v>512</v>
      </c>
      <c r="C77" s="56">
        <v>140616.79999999999</v>
      </c>
      <c r="D77" s="57">
        <v>140616.79999999999</v>
      </c>
      <c r="E77" s="45">
        <f t="shared" si="0"/>
        <v>100</v>
      </c>
    </row>
    <row r="78" spans="1:5" x14ac:dyDescent="0.2">
      <c r="A78" s="52" t="s">
        <v>351</v>
      </c>
      <c r="B78" s="53" t="s">
        <v>513</v>
      </c>
      <c r="C78" s="56">
        <v>7567.8</v>
      </c>
      <c r="D78" s="57">
        <v>7567.8</v>
      </c>
      <c r="E78" s="45">
        <f t="shared" si="0"/>
        <v>100</v>
      </c>
    </row>
    <row r="79" spans="1:5" x14ac:dyDescent="0.2">
      <c r="A79" s="52" t="s">
        <v>83</v>
      </c>
      <c r="B79" s="53" t="s">
        <v>514</v>
      </c>
      <c r="C79" s="56">
        <v>7567.8</v>
      </c>
      <c r="D79" s="57">
        <v>7567.8</v>
      </c>
      <c r="E79" s="45">
        <f t="shared" ref="E79:E90" si="1">D79/C79*100</f>
        <v>100</v>
      </c>
    </row>
    <row r="80" spans="1:5" ht="21" x14ac:dyDescent="0.2">
      <c r="A80" s="52" t="s">
        <v>81</v>
      </c>
      <c r="B80" s="53" t="s">
        <v>515</v>
      </c>
      <c r="C80" s="56">
        <v>133049</v>
      </c>
      <c r="D80" s="57">
        <v>133049</v>
      </c>
      <c r="E80" s="45">
        <f t="shared" si="1"/>
        <v>100</v>
      </c>
    </row>
    <row r="81" spans="1:5" ht="21" x14ac:dyDescent="0.2">
      <c r="A81" s="52" t="s">
        <v>82</v>
      </c>
      <c r="B81" s="53" t="s">
        <v>516</v>
      </c>
      <c r="C81" s="56">
        <v>133049</v>
      </c>
      <c r="D81" s="57">
        <v>133049</v>
      </c>
      <c r="E81" s="45">
        <f t="shared" si="1"/>
        <v>100</v>
      </c>
    </row>
    <row r="82" spans="1:5" x14ac:dyDescent="0.2">
      <c r="A82" s="52" t="s">
        <v>84</v>
      </c>
      <c r="B82" s="53" t="s">
        <v>517</v>
      </c>
      <c r="C82" s="56">
        <v>7358675.5099999998</v>
      </c>
      <c r="D82" s="57">
        <v>7358675.5099999998</v>
      </c>
      <c r="E82" s="45">
        <f t="shared" si="1"/>
        <v>100</v>
      </c>
    </row>
    <row r="83" spans="1:5" x14ac:dyDescent="0.2">
      <c r="A83" s="52" t="s">
        <v>85</v>
      </c>
      <c r="B83" s="53" t="s">
        <v>518</v>
      </c>
      <c r="C83" s="56">
        <v>7358675.5099999998</v>
      </c>
      <c r="D83" s="57">
        <v>7358675.5099999998</v>
      </c>
      <c r="E83" s="45">
        <f t="shared" si="1"/>
        <v>100</v>
      </c>
    </row>
    <row r="84" spans="1:5" x14ac:dyDescent="0.2">
      <c r="A84" s="52" t="s">
        <v>86</v>
      </c>
      <c r="B84" s="53" t="s">
        <v>519</v>
      </c>
      <c r="C84" s="56">
        <v>7358675.5099999998</v>
      </c>
      <c r="D84" s="57">
        <v>7358675.5099999998</v>
      </c>
      <c r="E84" s="45">
        <f t="shared" si="1"/>
        <v>100</v>
      </c>
    </row>
    <row r="85" spans="1:5" x14ac:dyDescent="0.2">
      <c r="A85" s="52" t="s">
        <v>573</v>
      </c>
      <c r="B85" s="53" t="s">
        <v>574</v>
      </c>
      <c r="C85" s="56">
        <v>154600</v>
      </c>
      <c r="D85" s="57">
        <v>154900</v>
      </c>
      <c r="E85" s="45">
        <f t="shared" si="1"/>
        <v>100.19404915912031</v>
      </c>
    </row>
    <row r="86" spans="1:5" x14ac:dyDescent="0.2">
      <c r="A86" s="52" t="s">
        <v>575</v>
      </c>
      <c r="B86" s="53" t="s">
        <v>576</v>
      </c>
      <c r="C86" s="56">
        <v>154600</v>
      </c>
      <c r="D86" s="57">
        <v>154900</v>
      </c>
      <c r="E86" s="45">
        <f t="shared" si="1"/>
        <v>100.19404915912031</v>
      </c>
    </row>
    <row r="87" spans="1:5" x14ac:dyDescent="0.2">
      <c r="A87" s="52" t="s">
        <v>577</v>
      </c>
      <c r="B87" s="53" t="s">
        <v>578</v>
      </c>
      <c r="C87" s="56">
        <v>154600</v>
      </c>
      <c r="D87" s="57">
        <v>154900</v>
      </c>
      <c r="E87" s="45">
        <f t="shared" si="1"/>
        <v>100.19404915912031</v>
      </c>
    </row>
    <row r="88" spans="1:5" x14ac:dyDescent="0.2">
      <c r="A88" s="52" t="s">
        <v>579</v>
      </c>
      <c r="B88" s="53" t="s">
        <v>580</v>
      </c>
      <c r="C88" s="56">
        <v>192300</v>
      </c>
      <c r="D88" s="57">
        <v>192300</v>
      </c>
      <c r="E88" s="45">
        <f t="shared" si="1"/>
        <v>100</v>
      </c>
    </row>
    <row r="89" spans="1:5" x14ac:dyDescent="0.2">
      <c r="A89" s="52" t="s">
        <v>581</v>
      </c>
      <c r="B89" s="53" t="s">
        <v>582</v>
      </c>
      <c r="C89" s="56">
        <v>192300</v>
      </c>
      <c r="D89" s="57">
        <v>192300</v>
      </c>
      <c r="E89" s="45">
        <f t="shared" si="1"/>
        <v>100</v>
      </c>
    </row>
    <row r="90" spans="1:5" x14ac:dyDescent="0.2">
      <c r="A90" s="52" t="s">
        <v>581</v>
      </c>
      <c r="B90" s="53" t="s">
        <v>583</v>
      </c>
      <c r="C90" s="56">
        <v>192300</v>
      </c>
      <c r="D90" s="57">
        <v>192300</v>
      </c>
      <c r="E90" s="45">
        <f t="shared" si="1"/>
        <v>100</v>
      </c>
    </row>
  </sheetData>
  <pageMargins left="0.19685039370078741" right="0.19685039370078741" top="0.19685039370078741" bottom="0.47244094488188981" header="0.19685039370078741" footer="0.19685039370078741"/>
  <pageSetup paperSize="8" scale="63" orientation="portrait" horizontalDpi="300" verticalDpi="300" r:id="rId1"/>
  <headerFooter alignWithMargins="0">
    <oddFooter>&amp;L&amp;"Arial,Regular"&amp;8 - 1 -</oddFooter>
  </headerFooter>
  <rowBreaks count="1" manualBreakCount="1">
    <brk id="4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9"/>
  <sheetViews>
    <sheetView showGridLines="0" zoomScaleNormal="100" zoomScaleSheetLayoutView="71" workbookViewId="0">
      <selection activeCell="F86" sqref="F86"/>
    </sheetView>
  </sheetViews>
  <sheetFormatPr defaultRowHeight="12.75" x14ac:dyDescent="0.2"/>
  <cols>
    <col min="1" max="1" width="49.140625" style="36" customWidth="1"/>
    <col min="2" max="2" width="24.42578125" style="36" customWidth="1"/>
    <col min="3" max="3" width="14.5703125" style="36" customWidth="1"/>
    <col min="4" max="5" width="9.140625" style="36"/>
    <col min="6" max="6" width="10.85546875" style="36" customWidth="1"/>
    <col min="7" max="16384" width="9.140625" style="36"/>
  </cols>
  <sheetData>
    <row r="3" spans="1:6" ht="12.75" customHeight="1" x14ac:dyDescent="0.2"/>
    <row r="5" spans="1:6" ht="24" customHeight="1" x14ac:dyDescent="0.2">
      <c r="A5" s="35" t="s">
        <v>587</v>
      </c>
    </row>
    <row r="6" spans="1:6" ht="51" customHeight="1" x14ac:dyDescent="0.2">
      <c r="A6" s="38" t="s">
        <v>1</v>
      </c>
      <c r="B6" s="43" t="s">
        <v>87</v>
      </c>
      <c r="C6" s="47" t="s">
        <v>556</v>
      </c>
      <c r="D6" s="84" t="s">
        <v>598</v>
      </c>
      <c r="E6" s="85"/>
      <c r="F6" s="47" t="s">
        <v>524</v>
      </c>
    </row>
    <row r="7" spans="1:6" x14ac:dyDescent="0.2">
      <c r="A7" s="39" t="s">
        <v>3</v>
      </c>
      <c r="B7" s="42">
        <v>2</v>
      </c>
      <c r="C7" s="41">
        <v>3</v>
      </c>
      <c r="D7" s="86">
        <v>4</v>
      </c>
      <c r="E7" s="87"/>
      <c r="F7" s="41">
        <v>5</v>
      </c>
    </row>
    <row r="8" spans="1:6" ht="21" x14ac:dyDescent="0.2">
      <c r="A8" s="58" t="s">
        <v>386</v>
      </c>
      <c r="B8" s="59" t="s">
        <v>10</v>
      </c>
      <c r="C8" s="60">
        <v>17720289.530000001</v>
      </c>
      <c r="D8" s="82">
        <v>17647503.359999999</v>
      </c>
      <c r="E8" s="83"/>
      <c r="F8" s="45">
        <f>D8/C8*100</f>
        <v>99.589249544276484</v>
      </c>
    </row>
    <row r="9" spans="1:6" x14ac:dyDescent="0.2">
      <c r="A9" s="52" t="s">
        <v>88</v>
      </c>
      <c r="B9" s="59" t="s">
        <v>89</v>
      </c>
      <c r="C9" s="61">
        <v>6914320.5499999998</v>
      </c>
      <c r="D9" s="80">
        <v>6911534.3799999999</v>
      </c>
      <c r="E9" s="81"/>
      <c r="F9" s="45">
        <f t="shared" ref="F9:F72" si="0">D9/C9*100</f>
        <v>99.959704355911001</v>
      </c>
    </row>
    <row r="10" spans="1:6" ht="21" x14ac:dyDescent="0.2">
      <c r="A10" s="52" t="s">
        <v>90</v>
      </c>
      <c r="B10" s="59" t="s">
        <v>91</v>
      </c>
      <c r="C10" s="61">
        <v>933430.91</v>
      </c>
      <c r="D10" s="80">
        <v>933430.91</v>
      </c>
      <c r="E10" s="81"/>
      <c r="F10" s="45">
        <f t="shared" si="0"/>
        <v>100</v>
      </c>
    </row>
    <row r="11" spans="1:6" ht="31.5" x14ac:dyDescent="0.2">
      <c r="A11" s="52" t="s">
        <v>92</v>
      </c>
      <c r="B11" s="59" t="s">
        <v>93</v>
      </c>
      <c r="C11" s="61">
        <v>933430.91</v>
      </c>
      <c r="D11" s="80">
        <v>933430.91</v>
      </c>
      <c r="E11" s="81"/>
      <c r="F11" s="45">
        <f t="shared" si="0"/>
        <v>100</v>
      </c>
    </row>
    <row r="12" spans="1:6" x14ac:dyDescent="0.2">
      <c r="A12" s="52" t="s">
        <v>94</v>
      </c>
      <c r="B12" s="59" t="s">
        <v>95</v>
      </c>
      <c r="C12" s="61">
        <v>933430.91</v>
      </c>
      <c r="D12" s="80">
        <v>933430.91</v>
      </c>
      <c r="E12" s="81"/>
      <c r="F12" s="45">
        <f t="shared" si="0"/>
        <v>100</v>
      </c>
    </row>
    <row r="13" spans="1:6" x14ac:dyDescent="0.2">
      <c r="A13" s="52" t="s">
        <v>96</v>
      </c>
      <c r="B13" s="59" t="s">
        <v>97</v>
      </c>
      <c r="C13" s="61">
        <v>716920.86</v>
      </c>
      <c r="D13" s="80">
        <v>716920.86</v>
      </c>
      <c r="E13" s="81"/>
      <c r="F13" s="45">
        <f t="shared" si="0"/>
        <v>100</v>
      </c>
    </row>
    <row r="14" spans="1:6" ht="31.5" x14ac:dyDescent="0.2">
      <c r="A14" s="52" t="s">
        <v>98</v>
      </c>
      <c r="B14" s="59" t="s">
        <v>99</v>
      </c>
      <c r="C14" s="61">
        <v>216510.05</v>
      </c>
      <c r="D14" s="80">
        <v>216510.05</v>
      </c>
      <c r="E14" s="81"/>
      <c r="F14" s="45">
        <f t="shared" si="0"/>
        <v>100</v>
      </c>
    </row>
    <row r="15" spans="1:6" ht="31.5" x14ac:dyDescent="0.2">
      <c r="A15" s="52" t="s">
        <v>100</v>
      </c>
      <c r="B15" s="59" t="s">
        <v>101</v>
      </c>
      <c r="C15" s="61">
        <v>3730494.5</v>
      </c>
      <c r="D15" s="80">
        <v>3727708.33</v>
      </c>
      <c r="E15" s="81"/>
      <c r="F15" s="45">
        <f t="shared" si="0"/>
        <v>99.925313654798316</v>
      </c>
    </row>
    <row r="16" spans="1:6" ht="31.5" x14ac:dyDescent="0.2">
      <c r="A16" s="52" t="s">
        <v>92</v>
      </c>
      <c r="B16" s="59" t="s">
        <v>102</v>
      </c>
      <c r="C16" s="61">
        <v>2827475.52</v>
      </c>
      <c r="D16" s="80">
        <v>2827462.51</v>
      </c>
      <c r="E16" s="81"/>
      <c r="F16" s="45">
        <f t="shared" si="0"/>
        <v>99.99953987223202</v>
      </c>
    </row>
    <row r="17" spans="1:6" x14ac:dyDescent="0.2">
      <c r="A17" s="52" t="s">
        <v>94</v>
      </c>
      <c r="B17" s="59" t="s">
        <v>103</v>
      </c>
      <c r="C17" s="61">
        <v>2827475.52</v>
      </c>
      <c r="D17" s="80">
        <v>2827462.51</v>
      </c>
      <c r="E17" s="81"/>
      <c r="F17" s="45">
        <f t="shared" si="0"/>
        <v>99.99953987223202</v>
      </c>
    </row>
    <row r="18" spans="1:6" x14ac:dyDescent="0.2">
      <c r="A18" s="52" t="s">
        <v>96</v>
      </c>
      <c r="B18" s="59" t="s">
        <v>104</v>
      </c>
      <c r="C18" s="61">
        <v>2181090.65</v>
      </c>
      <c r="D18" s="80">
        <v>2181077.64</v>
      </c>
      <c r="E18" s="81"/>
      <c r="F18" s="45">
        <f t="shared" si="0"/>
        <v>99.999403509432312</v>
      </c>
    </row>
    <row r="19" spans="1:6" ht="31.5" x14ac:dyDescent="0.2">
      <c r="A19" s="52" t="s">
        <v>98</v>
      </c>
      <c r="B19" s="59" t="s">
        <v>105</v>
      </c>
      <c r="C19" s="61">
        <v>646384.87</v>
      </c>
      <c r="D19" s="80">
        <v>646384.87</v>
      </c>
      <c r="E19" s="81"/>
      <c r="F19" s="45">
        <f t="shared" si="0"/>
        <v>100</v>
      </c>
    </row>
    <row r="20" spans="1:6" ht="21" x14ac:dyDescent="0.2">
      <c r="A20" s="52" t="s">
        <v>106</v>
      </c>
      <c r="B20" s="59" t="s">
        <v>107</v>
      </c>
      <c r="C20" s="61">
        <v>901607.71</v>
      </c>
      <c r="D20" s="80">
        <v>898834.55</v>
      </c>
      <c r="E20" s="81"/>
      <c r="F20" s="45">
        <f t="shared" si="0"/>
        <v>99.692420553945809</v>
      </c>
    </row>
    <row r="21" spans="1:6" ht="21" x14ac:dyDescent="0.2">
      <c r="A21" s="52" t="s">
        <v>108</v>
      </c>
      <c r="B21" s="59" t="s">
        <v>109</v>
      </c>
      <c r="C21" s="61">
        <v>901607.71</v>
      </c>
      <c r="D21" s="80">
        <v>898834.55</v>
      </c>
      <c r="E21" s="81"/>
      <c r="F21" s="45">
        <f t="shared" si="0"/>
        <v>99.692420553945809</v>
      </c>
    </row>
    <row r="22" spans="1:6" x14ac:dyDescent="0.2">
      <c r="A22" s="52" t="s">
        <v>388</v>
      </c>
      <c r="B22" s="59" t="s">
        <v>110</v>
      </c>
      <c r="C22" s="61">
        <v>774199.85</v>
      </c>
      <c r="D22" s="80">
        <v>771426.69</v>
      </c>
      <c r="E22" s="81"/>
      <c r="F22" s="45">
        <f t="shared" si="0"/>
        <v>99.641803082240315</v>
      </c>
    </row>
    <row r="23" spans="1:6" x14ac:dyDescent="0.2">
      <c r="A23" s="52" t="s">
        <v>588</v>
      </c>
      <c r="B23" s="59" t="s">
        <v>589</v>
      </c>
      <c r="C23" s="61">
        <v>127407.86</v>
      </c>
      <c r="D23" s="80">
        <v>127407.86</v>
      </c>
      <c r="E23" s="81"/>
      <c r="F23" s="45">
        <f t="shared" si="0"/>
        <v>100</v>
      </c>
    </row>
    <row r="24" spans="1:6" x14ac:dyDescent="0.2">
      <c r="A24" s="52" t="s">
        <v>111</v>
      </c>
      <c r="B24" s="59" t="s">
        <v>112</v>
      </c>
      <c r="C24" s="61">
        <v>1411.27</v>
      </c>
      <c r="D24" s="80">
        <v>1411.27</v>
      </c>
      <c r="E24" s="81"/>
      <c r="F24" s="45">
        <f t="shared" si="0"/>
        <v>100</v>
      </c>
    </row>
    <row r="25" spans="1:6" x14ac:dyDescent="0.2">
      <c r="A25" s="52" t="s">
        <v>113</v>
      </c>
      <c r="B25" s="59" t="s">
        <v>114</v>
      </c>
      <c r="C25" s="61">
        <v>1411.27</v>
      </c>
      <c r="D25" s="80">
        <v>1411.27</v>
      </c>
      <c r="E25" s="81"/>
      <c r="F25" s="45">
        <f t="shared" si="0"/>
        <v>100</v>
      </c>
    </row>
    <row r="26" spans="1:6" x14ac:dyDescent="0.2">
      <c r="A26" s="52" t="s">
        <v>115</v>
      </c>
      <c r="B26" s="59" t="s">
        <v>116</v>
      </c>
      <c r="C26" s="61">
        <v>1411.27</v>
      </c>
      <c r="D26" s="80">
        <v>1411.27</v>
      </c>
      <c r="E26" s="81"/>
      <c r="F26" s="45">
        <f t="shared" si="0"/>
        <v>100</v>
      </c>
    </row>
    <row r="27" spans="1:6" ht="21" x14ac:dyDescent="0.2">
      <c r="A27" s="52" t="s">
        <v>117</v>
      </c>
      <c r="B27" s="59" t="s">
        <v>118</v>
      </c>
      <c r="C27" s="61">
        <v>564982</v>
      </c>
      <c r="D27" s="80">
        <v>564982</v>
      </c>
      <c r="E27" s="81"/>
      <c r="F27" s="45">
        <f t="shared" si="0"/>
        <v>100</v>
      </c>
    </row>
    <row r="28" spans="1:6" x14ac:dyDescent="0.2">
      <c r="A28" s="52" t="s">
        <v>119</v>
      </c>
      <c r="B28" s="59" t="s">
        <v>120</v>
      </c>
      <c r="C28" s="61">
        <v>564982</v>
      </c>
      <c r="D28" s="80">
        <v>564982</v>
      </c>
      <c r="E28" s="81"/>
      <c r="F28" s="45">
        <f t="shared" si="0"/>
        <v>100</v>
      </c>
    </row>
    <row r="29" spans="1:6" x14ac:dyDescent="0.2">
      <c r="A29" s="52" t="s">
        <v>84</v>
      </c>
      <c r="B29" s="59" t="s">
        <v>121</v>
      </c>
      <c r="C29" s="61">
        <v>564982</v>
      </c>
      <c r="D29" s="80">
        <v>564982</v>
      </c>
      <c r="E29" s="81"/>
      <c r="F29" s="45">
        <f t="shared" si="0"/>
        <v>100</v>
      </c>
    </row>
    <row r="30" spans="1:6" x14ac:dyDescent="0.2">
      <c r="A30" s="52" t="s">
        <v>122</v>
      </c>
      <c r="B30" s="59" t="s">
        <v>123</v>
      </c>
      <c r="C30" s="61">
        <v>1685413.14</v>
      </c>
      <c r="D30" s="80">
        <v>1685413.14</v>
      </c>
      <c r="E30" s="81"/>
      <c r="F30" s="45">
        <f t="shared" si="0"/>
        <v>100</v>
      </c>
    </row>
    <row r="31" spans="1:6" ht="31.5" x14ac:dyDescent="0.2">
      <c r="A31" s="52" t="s">
        <v>92</v>
      </c>
      <c r="B31" s="59" t="s">
        <v>352</v>
      </c>
      <c r="C31" s="61">
        <v>1647045.34</v>
      </c>
      <c r="D31" s="80">
        <v>1647045.34</v>
      </c>
      <c r="E31" s="81"/>
      <c r="F31" s="45">
        <f t="shared" si="0"/>
        <v>100</v>
      </c>
    </row>
    <row r="32" spans="1:6" x14ac:dyDescent="0.2">
      <c r="A32" s="52" t="s">
        <v>157</v>
      </c>
      <c r="B32" s="59" t="s">
        <v>353</v>
      </c>
      <c r="C32" s="61">
        <v>1647045.34</v>
      </c>
      <c r="D32" s="80">
        <v>1647045.34</v>
      </c>
      <c r="E32" s="81"/>
      <c r="F32" s="45">
        <f t="shared" si="0"/>
        <v>100</v>
      </c>
    </row>
    <row r="33" spans="1:6" x14ac:dyDescent="0.2">
      <c r="A33" s="52" t="s">
        <v>159</v>
      </c>
      <c r="B33" s="59" t="s">
        <v>354</v>
      </c>
      <c r="C33" s="61">
        <v>1269954.31</v>
      </c>
      <c r="D33" s="80">
        <v>1269954.31</v>
      </c>
      <c r="E33" s="81"/>
      <c r="F33" s="45">
        <f t="shared" si="0"/>
        <v>100</v>
      </c>
    </row>
    <row r="34" spans="1:6" ht="21" x14ac:dyDescent="0.2">
      <c r="A34" s="52" t="s">
        <v>161</v>
      </c>
      <c r="B34" s="59" t="s">
        <v>355</v>
      </c>
      <c r="C34" s="61">
        <v>377091.03</v>
      </c>
      <c r="D34" s="80">
        <v>377091.03</v>
      </c>
      <c r="E34" s="81"/>
      <c r="F34" s="45">
        <f t="shared" si="0"/>
        <v>100</v>
      </c>
    </row>
    <row r="35" spans="1:6" ht="21" x14ac:dyDescent="0.2">
      <c r="A35" s="52" t="s">
        <v>106</v>
      </c>
      <c r="B35" s="59" t="s">
        <v>124</v>
      </c>
      <c r="C35" s="61">
        <v>38367.800000000003</v>
      </c>
      <c r="D35" s="80">
        <v>38367.800000000003</v>
      </c>
      <c r="E35" s="81"/>
      <c r="F35" s="45">
        <f t="shared" si="0"/>
        <v>100</v>
      </c>
    </row>
    <row r="36" spans="1:6" ht="21" x14ac:dyDescent="0.2">
      <c r="A36" s="52" t="s">
        <v>108</v>
      </c>
      <c r="B36" s="59" t="s">
        <v>125</v>
      </c>
      <c r="C36" s="61">
        <v>38367.800000000003</v>
      </c>
      <c r="D36" s="80">
        <v>38367.800000000003</v>
      </c>
      <c r="E36" s="81"/>
      <c r="F36" s="45">
        <f t="shared" si="0"/>
        <v>100</v>
      </c>
    </row>
    <row r="37" spans="1:6" x14ac:dyDescent="0.2">
      <c r="A37" s="52" t="s">
        <v>388</v>
      </c>
      <c r="B37" s="59" t="s">
        <v>126</v>
      </c>
      <c r="C37" s="61">
        <v>38367.800000000003</v>
      </c>
      <c r="D37" s="80">
        <v>38367.800000000003</v>
      </c>
      <c r="E37" s="81"/>
      <c r="F37" s="45">
        <f t="shared" si="0"/>
        <v>100</v>
      </c>
    </row>
    <row r="38" spans="1:6" x14ac:dyDescent="0.2">
      <c r="A38" s="52" t="s">
        <v>127</v>
      </c>
      <c r="B38" s="59" t="s">
        <v>128</v>
      </c>
      <c r="C38" s="61">
        <v>133049</v>
      </c>
      <c r="D38" s="80">
        <v>133049</v>
      </c>
      <c r="E38" s="81"/>
      <c r="F38" s="45">
        <f t="shared" si="0"/>
        <v>100</v>
      </c>
    </row>
    <row r="39" spans="1:6" x14ac:dyDescent="0.2">
      <c r="A39" s="52" t="s">
        <v>129</v>
      </c>
      <c r="B39" s="59" t="s">
        <v>130</v>
      </c>
      <c r="C39" s="61">
        <v>133049</v>
      </c>
      <c r="D39" s="80">
        <v>133049</v>
      </c>
      <c r="E39" s="81"/>
      <c r="F39" s="45">
        <f t="shared" si="0"/>
        <v>100</v>
      </c>
    </row>
    <row r="40" spans="1:6" ht="31.5" x14ac:dyDescent="0.2">
      <c r="A40" s="52" t="s">
        <v>92</v>
      </c>
      <c r="B40" s="59" t="s">
        <v>131</v>
      </c>
      <c r="C40" s="61">
        <v>111927.33</v>
      </c>
      <c r="D40" s="80">
        <v>111927.33</v>
      </c>
      <c r="E40" s="81"/>
      <c r="F40" s="45">
        <f t="shared" si="0"/>
        <v>100</v>
      </c>
    </row>
    <row r="41" spans="1:6" x14ac:dyDescent="0.2">
      <c r="A41" s="52" t="s">
        <v>94</v>
      </c>
      <c r="B41" s="59" t="s">
        <v>132</v>
      </c>
      <c r="C41" s="61">
        <v>111927.33</v>
      </c>
      <c r="D41" s="80">
        <v>111927.33</v>
      </c>
      <c r="E41" s="81"/>
      <c r="F41" s="45">
        <f t="shared" si="0"/>
        <v>100</v>
      </c>
    </row>
    <row r="42" spans="1:6" x14ac:dyDescent="0.2">
      <c r="A42" s="52" t="s">
        <v>96</v>
      </c>
      <c r="B42" s="59" t="s">
        <v>133</v>
      </c>
      <c r="C42" s="61">
        <v>85965.6</v>
      </c>
      <c r="D42" s="80">
        <v>85965.6</v>
      </c>
      <c r="E42" s="81"/>
      <c r="F42" s="45">
        <f t="shared" si="0"/>
        <v>100</v>
      </c>
    </row>
    <row r="43" spans="1:6" ht="31.5" x14ac:dyDescent="0.2">
      <c r="A43" s="52" t="s">
        <v>98</v>
      </c>
      <c r="B43" s="59" t="s">
        <v>134</v>
      </c>
      <c r="C43" s="61">
        <v>25961.73</v>
      </c>
      <c r="D43" s="80">
        <v>25961.73</v>
      </c>
      <c r="E43" s="81"/>
      <c r="F43" s="45">
        <f t="shared" si="0"/>
        <v>100</v>
      </c>
    </row>
    <row r="44" spans="1:6" ht="21" x14ac:dyDescent="0.2">
      <c r="A44" s="52" t="s">
        <v>106</v>
      </c>
      <c r="B44" s="59" t="s">
        <v>135</v>
      </c>
      <c r="C44" s="61">
        <v>21121.67</v>
      </c>
      <c r="D44" s="80">
        <v>21121.67</v>
      </c>
      <c r="E44" s="81"/>
      <c r="F44" s="45">
        <f t="shared" si="0"/>
        <v>100</v>
      </c>
    </row>
    <row r="45" spans="1:6" ht="21" x14ac:dyDescent="0.2">
      <c r="A45" s="52" t="s">
        <v>108</v>
      </c>
      <c r="B45" s="59" t="s">
        <v>136</v>
      </c>
      <c r="C45" s="61">
        <v>21121.67</v>
      </c>
      <c r="D45" s="80">
        <v>21121.67</v>
      </c>
      <c r="E45" s="81"/>
      <c r="F45" s="45">
        <f t="shared" si="0"/>
        <v>100</v>
      </c>
    </row>
    <row r="46" spans="1:6" x14ac:dyDescent="0.2">
      <c r="A46" s="52" t="s">
        <v>388</v>
      </c>
      <c r="B46" s="59" t="s">
        <v>137</v>
      </c>
      <c r="C46" s="61">
        <v>8000</v>
      </c>
      <c r="D46" s="80">
        <v>8000</v>
      </c>
      <c r="E46" s="81"/>
      <c r="F46" s="45">
        <f t="shared" si="0"/>
        <v>100</v>
      </c>
    </row>
    <row r="47" spans="1:6" x14ac:dyDescent="0.2">
      <c r="A47" s="52" t="s">
        <v>588</v>
      </c>
      <c r="B47" s="59" t="s">
        <v>590</v>
      </c>
      <c r="C47" s="61">
        <v>13121.67</v>
      </c>
      <c r="D47" s="80">
        <v>13121.67</v>
      </c>
      <c r="E47" s="81"/>
      <c r="F47" s="45">
        <f t="shared" si="0"/>
        <v>100</v>
      </c>
    </row>
    <row r="48" spans="1:6" x14ac:dyDescent="0.2">
      <c r="A48" s="52" t="s">
        <v>138</v>
      </c>
      <c r="B48" s="59" t="s">
        <v>139</v>
      </c>
      <c r="C48" s="61">
        <v>165712.5</v>
      </c>
      <c r="D48" s="80">
        <v>165712.5</v>
      </c>
      <c r="E48" s="81"/>
      <c r="F48" s="45">
        <f t="shared" si="0"/>
        <v>100</v>
      </c>
    </row>
    <row r="49" spans="1:6" ht="21" x14ac:dyDescent="0.2">
      <c r="A49" s="52" t="s">
        <v>591</v>
      </c>
      <c r="B49" s="59" t="s">
        <v>141</v>
      </c>
      <c r="C49" s="61">
        <v>165712.5</v>
      </c>
      <c r="D49" s="80">
        <v>165712.5</v>
      </c>
      <c r="E49" s="81"/>
      <c r="F49" s="45">
        <f t="shared" si="0"/>
        <v>100</v>
      </c>
    </row>
    <row r="50" spans="1:6" ht="21" x14ac:dyDescent="0.2">
      <c r="A50" s="52" t="s">
        <v>106</v>
      </c>
      <c r="B50" s="59" t="s">
        <v>142</v>
      </c>
      <c r="C50" s="61">
        <v>165712.5</v>
      </c>
      <c r="D50" s="80">
        <v>165712.5</v>
      </c>
      <c r="E50" s="81"/>
      <c r="F50" s="45">
        <f t="shared" si="0"/>
        <v>100</v>
      </c>
    </row>
    <row r="51" spans="1:6" ht="21" x14ac:dyDescent="0.2">
      <c r="A51" s="52" t="s">
        <v>108</v>
      </c>
      <c r="B51" s="59" t="s">
        <v>143</v>
      </c>
      <c r="C51" s="61">
        <v>165712.5</v>
      </c>
      <c r="D51" s="80">
        <v>165712.5</v>
      </c>
      <c r="E51" s="81"/>
      <c r="F51" s="45">
        <f t="shared" si="0"/>
        <v>100</v>
      </c>
    </row>
    <row r="52" spans="1:6" x14ac:dyDescent="0.2">
      <c r="A52" s="52" t="s">
        <v>388</v>
      </c>
      <c r="B52" s="59" t="s">
        <v>144</v>
      </c>
      <c r="C52" s="61">
        <v>165712.5</v>
      </c>
      <c r="D52" s="80">
        <v>165712.5</v>
      </c>
      <c r="E52" s="81"/>
      <c r="F52" s="45">
        <f t="shared" si="0"/>
        <v>100</v>
      </c>
    </row>
    <row r="53" spans="1:6" x14ac:dyDescent="0.2">
      <c r="A53" s="52" t="s">
        <v>145</v>
      </c>
      <c r="B53" s="59" t="s">
        <v>146</v>
      </c>
      <c r="C53" s="61">
        <v>2624732.7799999998</v>
      </c>
      <c r="D53" s="80">
        <v>2554732.7799999998</v>
      </c>
      <c r="E53" s="81"/>
      <c r="F53" s="45">
        <f t="shared" si="0"/>
        <v>97.333061844108954</v>
      </c>
    </row>
    <row r="54" spans="1:6" x14ac:dyDescent="0.2">
      <c r="A54" s="52" t="s">
        <v>147</v>
      </c>
      <c r="B54" s="59" t="s">
        <v>148</v>
      </c>
      <c r="C54" s="61">
        <v>2620732.7799999998</v>
      </c>
      <c r="D54" s="80">
        <v>2550732.7799999998</v>
      </c>
      <c r="E54" s="81"/>
      <c r="F54" s="45">
        <f t="shared" si="0"/>
        <v>97.328991321274643</v>
      </c>
    </row>
    <row r="55" spans="1:6" ht="21" x14ac:dyDescent="0.2">
      <c r="A55" s="52" t="s">
        <v>106</v>
      </c>
      <c r="B55" s="59" t="s">
        <v>149</v>
      </c>
      <c r="C55" s="61">
        <v>1271695.6200000001</v>
      </c>
      <c r="D55" s="80">
        <v>1201695.6200000001</v>
      </c>
      <c r="E55" s="81"/>
      <c r="F55" s="45">
        <f t="shared" si="0"/>
        <v>94.495538169739078</v>
      </c>
    </row>
    <row r="56" spans="1:6" ht="21" x14ac:dyDescent="0.2">
      <c r="A56" s="52" t="s">
        <v>108</v>
      </c>
      <c r="B56" s="59" t="s">
        <v>150</v>
      </c>
      <c r="C56" s="61">
        <v>1271695.6200000001</v>
      </c>
      <c r="D56" s="80">
        <v>1201695.6200000001</v>
      </c>
      <c r="E56" s="81"/>
      <c r="F56" s="45">
        <f t="shared" si="0"/>
        <v>94.495538169739078</v>
      </c>
    </row>
    <row r="57" spans="1:6" x14ac:dyDescent="0.2">
      <c r="A57" s="52" t="s">
        <v>388</v>
      </c>
      <c r="B57" s="59" t="s">
        <v>151</v>
      </c>
      <c r="C57" s="61">
        <v>1271695.6200000001</v>
      </c>
      <c r="D57" s="80">
        <v>1201695.6200000001</v>
      </c>
      <c r="E57" s="81"/>
      <c r="F57" s="45">
        <f t="shared" si="0"/>
        <v>94.495538169739078</v>
      </c>
    </row>
    <row r="58" spans="1:6" x14ac:dyDescent="0.2">
      <c r="A58" s="52" t="s">
        <v>119</v>
      </c>
      <c r="B58" s="59" t="s">
        <v>547</v>
      </c>
      <c r="C58" s="61">
        <v>1349037.16</v>
      </c>
      <c r="D58" s="80">
        <v>1349037.16</v>
      </c>
      <c r="E58" s="81"/>
      <c r="F58" s="45">
        <f t="shared" si="0"/>
        <v>100</v>
      </c>
    </row>
    <row r="59" spans="1:6" x14ac:dyDescent="0.2">
      <c r="A59" s="52" t="s">
        <v>84</v>
      </c>
      <c r="B59" s="59" t="s">
        <v>548</v>
      </c>
      <c r="C59" s="61">
        <v>1349037.16</v>
      </c>
      <c r="D59" s="80">
        <v>1349037.16</v>
      </c>
      <c r="E59" s="81"/>
      <c r="F59" s="45">
        <f t="shared" si="0"/>
        <v>100</v>
      </c>
    </row>
    <row r="60" spans="1:6" x14ac:dyDescent="0.2">
      <c r="A60" s="52" t="s">
        <v>389</v>
      </c>
      <c r="B60" s="59" t="s">
        <v>390</v>
      </c>
      <c r="C60" s="61">
        <v>4000</v>
      </c>
      <c r="D60" s="80">
        <v>4000</v>
      </c>
      <c r="E60" s="81"/>
      <c r="F60" s="45">
        <f t="shared" si="0"/>
        <v>100</v>
      </c>
    </row>
    <row r="61" spans="1:6" ht="21" x14ac:dyDescent="0.2">
      <c r="A61" s="52" t="s">
        <v>106</v>
      </c>
      <c r="B61" s="59" t="s">
        <v>391</v>
      </c>
      <c r="C61" s="61">
        <v>4000</v>
      </c>
      <c r="D61" s="80">
        <v>4000</v>
      </c>
      <c r="E61" s="81"/>
      <c r="F61" s="45">
        <f t="shared" si="0"/>
        <v>100</v>
      </c>
    </row>
    <row r="62" spans="1:6" ht="21" x14ac:dyDescent="0.2">
      <c r="A62" s="52" t="s">
        <v>108</v>
      </c>
      <c r="B62" s="59" t="s">
        <v>392</v>
      </c>
      <c r="C62" s="61">
        <v>4000</v>
      </c>
      <c r="D62" s="80">
        <v>4000</v>
      </c>
      <c r="E62" s="81"/>
      <c r="F62" s="45">
        <f t="shared" si="0"/>
        <v>100</v>
      </c>
    </row>
    <row r="63" spans="1:6" x14ac:dyDescent="0.2">
      <c r="A63" s="52" t="s">
        <v>388</v>
      </c>
      <c r="B63" s="59" t="s">
        <v>393</v>
      </c>
      <c r="C63" s="61">
        <v>4000</v>
      </c>
      <c r="D63" s="80">
        <v>4000</v>
      </c>
      <c r="E63" s="81"/>
      <c r="F63" s="45">
        <f t="shared" si="0"/>
        <v>100</v>
      </c>
    </row>
    <row r="64" spans="1:6" x14ac:dyDescent="0.2">
      <c r="A64" s="52" t="s">
        <v>152</v>
      </c>
      <c r="B64" s="59" t="s">
        <v>153</v>
      </c>
      <c r="C64" s="61">
        <v>4238016.91</v>
      </c>
      <c r="D64" s="80">
        <v>4238016.91</v>
      </c>
      <c r="E64" s="81"/>
      <c r="F64" s="45">
        <f t="shared" si="0"/>
        <v>100</v>
      </c>
    </row>
    <row r="65" spans="1:6" x14ac:dyDescent="0.2">
      <c r="A65" s="52" t="s">
        <v>356</v>
      </c>
      <c r="B65" s="59" t="s">
        <v>357</v>
      </c>
      <c r="C65" s="61">
        <v>51232.47</v>
      </c>
      <c r="D65" s="80">
        <v>51232.47</v>
      </c>
      <c r="E65" s="81"/>
      <c r="F65" s="45">
        <f t="shared" si="0"/>
        <v>100</v>
      </c>
    </row>
    <row r="66" spans="1:6" ht="21" x14ac:dyDescent="0.2">
      <c r="A66" s="52" t="s">
        <v>106</v>
      </c>
      <c r="B66" s="59" t="s">
        <v>358</v>
      </c>
      <c r="C66" s="61">
        <v>31232.47</v>
      </c>
      <c r="D66" s="80">
        <v>31232.47</v>
      </c>
      <c r="E66" s="81"/>
      <c r="F66" s="45">
        <f t="shared" si="0"/>
        <v>100</v>
      </c>
    </row>
    <row r="67" spans="1:6" ht="21" x14ac:dyDescent="0.2">
      <c r="A67" s="52" t="s">
        <v>108</v>
      </c>
      <c r="B67" s="59" t="s">
        <v>359</v>
      </c>
      <c r="C67" s="61">
        <v>31232.47</v>
      </c>
      <c r="D67" s="80">
        <v>31232.47</v>
      </c>
      <c r="E67" s="81"/>
      <c r="F67" s="45">
        <f t="shared" si="0"/>
        <v>100</v>
      </c>
    </row>
    <row r="68" spans="1:6" x14ac:dyDescent="0.2">
      <c r="A68" s="52" t="s">
        <v>388</v>
      </c>
      <c r="B68" s="59" t="s">
        <v>360</v>
      </c>
      <c r="C68" s="61">
        <v>31232.47</v>
      </c>
      <c r="D68" s="80">
        <v>31232.47</v>
      </c>
      <c r="E68" s="81"/>
      <c r="F68" s="45">
        <f t="shared" si="0"/>
        <v>100</v>
      </c>
    </row>
    <row r="69" spans="1:6" x14ac:dyDescent="0.2">
      <c r="A69" s="52" t="s">
        <v>111</v>
      </c>
      <c r="B69" s="59" t="s">
        <v>549</v>
      </c>
      <c r="C69" s="61">
        <v>20000</v>
      </c>
      <c r="D69" s="80">
        <v>20000</v>
      </c>
      <c r="E69" s="81"/>
      <c r="F69" s="45">
        <f t="shared" si="0"/>
        <v>100</v>
      </c>
    </row>
    <row r="70" spans="1:6" x14ac:dyDescent="0.2">
      <c r="A70" s="52" t="s">
        <v>592</v>
      </c>
      <c r="B70" s="59" t="s">
        <v>593</v>
      </c>
      <c r="C70" s="61">
        <v>20000</v>
      </c>
      <c r="D70" s="80">
        <v>20000</v>
      </c>
      <c r="E70" s="81"/>
      <c r="F70" s="45">
        <f t="shared" si="0"/>
        <v>100</v>
      </c>
    </row>
    <row r="71" spans="1:6" ht="21" x14ac:dyDescent="0.2">
      <c r="A71" s="52" t="s">
        <v>594</v>
      </c>
      <c r="B71" s="59" t="s">
        <v>595</v>
      </c>
      <c r="C71" s="61">
        <v>20000</v>
      </c>
      <c r="D71" s="80">
        <v>20000</v>
      </c>
      <c r="E71" s="81"/>
      <c r="F71" s="45">
        <f t="shared" si="0"/>
        <v>100</v>
      </c>
    </row>
    <row r="72" spans="1:6" x14ac:dyDescent="0.2">
      <c r="A72" s="52" t="s">
        <v>154</v>
      </c>
      <c r="B72" s="59" t="s">
        <v>155</v>
      </c>
      <c r="C72" s="61">
        <v>3152383.21</v>
      </c>
      <c r="D72" s="80">
        <v>3152383.21</v>
      </c>
      <c r="E72" s="81"/>
      <c r="F72" s="45">
        <f t="shared" si="0"/>
        <v>100</v>
      </c>
    </row>
    <row r="73" spans="1:6" ht="31.5" x14ac:dyDescent="0.2">
      <c r="A73" s="52" t="s">
        <v>92</v>
      </c>
      <c r="B73" s="59" t="s">
        <v>156</v>
      </c>
      <c r="C73" s="61">
        <v>150087.23000000001</v>
      </c>
      <c r="D73" s="80">
        <v>150087.23000000001</v>
      </c>
      <c r="E73" s="81"/>
      <c r="F73" s="45">
        <f t="shared" ref="F73:F99" si="1">D73/C73*100</f>
        <v>100</v>
      </c>
    </row>
    <row r="74" spans="1:6" x14ac:dyDescent="0.2">
      <c r="A74" s="52" t="s">
        <v>157</v>
      </c>
      <c r="B74" s="59" t="s">
        <v>158</v>
      </c>
      <c r="C74" s="61">
        <v>150087.23000000001</v>
      </c>
      <c r="D74" s="80">
        <v>150087.23000000001</v>
      </c>
      <c r="E74" s="81"/>
      <c r="F74" s="45">
        <f t="shared" si="1"/>
        <v>100</v>
      </c>
    </row>
    <row r="75" spans="1:6" x14ac:dyDescent="0.2">
      <c r="A75" s="52" t="s">
        <v>159</v>
      </c>
      <c r="B75" s="59" t="s">
        <v>160</v>
      </c>
      <c r="C75" s="61">
        <v>115274.35</v>
      </c>
      <c r="D75" s="80">
        <v>115274.35</v>
      </c>
      <c r="E75" s="81"/>
      <c r="F75" s="45">
        <f t="shared" si="1"/>
        <v>100</v>
      </c>
    </row>
    <row r="76" spans="1:6" ht="21" x14ac:dyDescent="0.2">
      <c r="A76" s="52" t="s">
        <v>161</v>
      </c>
      <c r="B76" s="59" t="s">
        <v>162</v>
      </c>
      <c r="C76" s="61">
        <v>34812.879999999997</v>
      </c>
      <c r="D76" s="80">
        <v>34812.879999999997</v>
      </c>
      <c r="E76" s="81"/>
      <c r="F76" s="45">
        <f t="shared" si="1"/>
        <v>100</v>
      </c>
    </row>
    <row r="77" spans="1:6" ht="21" x14ac:dyDescent="0.2">
      <c r="A77" s="52" t="s">
        <v>106</v>
      </c>
      <c r="B77" s="59" t="s">
        <v>163</v>
      </c>
      <c r="C77" s="61">
        <v>3002295.98</v>
      </c>
      <c r="D77" s="80">
        <v>3002295.98</v>
      </c>
      <c r="E77" s="81"/>
      <c r="F77" s="45">
        <f t="shared" si="1"/>
        <v>100</v>
      </c>
    </row>
    <row r="78" spans="1:6" ht="21" x14ac:dyDescent="0.2">
      <c r="A78" s="52" t="s">
        <v>108</v>
      </c>
      <c r="B78" s="59" t="s">
        <v>164</v>
      </c>
      <c r="C78" s="61">
        <v>3002295.98</v>
      </c>
      <c r="D78" s="80">
        <v>3002295.98</v>
      </c>
      <c r="E78" s="81"/>
      <c r="F78" s="45">
        <f t="shared" si="1"/>
        <v>100</v>
      </c>
    </row>
    <row r="79" spans="1:6" x14ac:dyDescent="0.2">
      <c r="A79" s="52" t="s">
        <v>388</v>
      </c>
      <c r="B79" s="59" t="s">
        <v>165</v>
      </c>
      <c r="C79" s="61">
        <v>2575254.98</v>
      </c>
      <c r="D79" s="80">
        <v>2575254.98</v>
      </c>
      <c r="E79" s="81"/>
      <c r="F79" s="45">
        <f t="shared" si="1"/>
        <v>100</v>
      </c>
    </row>
    <row r="80" spans="1:6" x14ac:dyDescent="0.2">
      <c r="A80" s="52" t="s">
        <v>588</v>
      </c>
      <c r="B80" s="59" t="s">
        <v>596</v>
      </c>
      <c r="C80" s="61">
        <v>427041</v>
      </c>
      <c r="D80" s="80">
        <v>427041</v>
      </c>
      <c r="E80" s="81"/>
      <c r="F80" s="45">
        <f t="shared" si="1"/>
        <v>100</v>
      </c>
    </row>
    <row r="81" spans="1:6" x14ac:dyDescent="0.2">
      <c r="A81" s="52" t="s">
        <v>166</v>
      </c>
      <c r="B81" s="59" t="s">
        <v>167</v>
      </c>
      <c r="C81" s="61">
        <v>1034401.23</v>
      </c>
      <c r="D81" s="80">
        <v>1034401.23</v>
      </c>
      <c r="E81" s="81"/>
      <c r="F81" s="45">
        <f t="shared" si="1"/>
        <v>100</v>
      </c>
    </row>
    <row r="82" spans="1:6" x14ac:dyDescent="0.2">
      <c r="A82" s="52" t="s">
        <v>119</v>
      </c>
      <c r="B82" s="59" t="s">
        <v>168</v>
      </c>
      <c r="C82" s="61">
        <v>1034401.23</v>
      </c>
      <c r="D82" s="80">
        <v>1034401.23</v>
      </c>
      <c r="E82" s="81"/>
      <c r="F82" s="45">
        <f t="shared" si="1"/>
        <v>100</v>
      </c>
    </row>
    <row r="83" spans="1:6" x14ac:dyDescent="0.2">
      <c r="A83" s="52" t="s">
        <v>84</v>
      </c>
      <c r="B83" s="59" t="s">
        <v>169</v>
      </c>
      <c r="C83" s="61">
        <v>1034401.23</v>
      </c>
      <c r="D83" s="80">
        <v>1034401.23</v>
      </c>
      <c r="E83" s="81"/>
      <c r="F83" s="45">
        <f t="shared" si="1"/>
        <v>100</v>
      </c>
    </row>
    <row r="84" spans="1:6" x14ac:dyDescent="0.2">
      <c r="A84" s="52" t="s">
        <v>345</v>
      </c>
      <c r="B84" s="59" t="s">
        <v>170</v>
      </c>
      <c r="C84" s="61">
        <v>3620457.79</v>
      </c>
      <c r="D84" s="80">
        <v>3620457.79</v>
      </c>
      <c r="E84" s="81"/>
      <c r="F84" s="45">
        <f t="shared" si="1"/>
        <v>100</v>
      </c>
    </row>
    <row r="85" spans="1:6" x14ac:dyDescent="0.2">
      <c r="A85" s="52" t="s">
        <v>171</v>
      </c>
      <c r="B85" s="59" t="s">
        <v>172</v>
      </c>
      <c r="C85" s="61">
        <v>3598720.9</v>
      </c>
      <c r="D85" s="80">
        <v>3598720.9</v>
      </c>
      <c r="E85" s="81"/>
      <c r="F85" s="45">
        <f t="shared" si="1"/>
        <v>100</v>
      </c>
    </row>
    <row r="86" spans="1:6" ht="21" x14ac:dyDescent="0.2">
      <c r="A86" s="52" t="s">
        <v>106</v>
      </c>
      <c r="B86" s="59" t="s">
        <v>173</v>
      </c>
      <c r="C86" s="61">
        <v>277387</v>
      </c>
      <c r="D86" s="80">
        <v>277387</v>
      </c>
      <c r="E86" s="81"/>
      <c r="F86" s="45">
        <f t="shared" si="1"/>
        <v>100</v>
      </c>
    </row>
    <row r="87" spans="1:6" ht="21" x14ac:dyDescent="0.2">
      <c r="A87" s="52" t="s">
        <v>108</v>
      </c>
      <c r="B87" s="59" t="s">
        <v>174</v>
      </c>
      <c r="C87" s="61">
        <v>277387</v>
      </c>
      <c r="D87" s="80">
        <v>277387</v>
      </c>
      <c r="E87" s="81"/>
      <c r="F87" s="45">
        <f t="shared" si="1"/>
        <v>100</v>
      </c>
    </row>
    <row r="88" spans="1:6" x14ac:dyDescent="0.2">
      <c r="A88" s="52" t="s">
        <v>388</v>
      </c>
      <c r="B88" s="59" t="s">
        <v>175</v>
      </c>
      <c r="C88" s="61">
        <v>204428</v>
      </c>
      <c r="D88" s="80">
        <v>204428</v>
      </c>
      <c r="E88" s="81"/>
      <c r="F88" s="45">
        <f t="shared" si="1"/>
        <v>100</v>
      </c>
    </row>
    <row r="89" spans="1:6" x14ac:dyDescent="0.2">
      <c r="A89" s="52" t="s">
        <v>588</v>
      </c>
      <c r="B89" s="59" t="s">
        <v>597</v>
      </c>
      <c r="C89" s="61">
        <v>72959</v>
      </c>
      <c r="D89" s="80">
        <v>72959</v>
      </c>
      <c r="E89" s="81"/>
      <c r="F89" s="45">
        <f t="shared" si="1"/>
        <v>100</v>
      </c>
    </row>
    <row r="90" spans="1:6" x14ac:dyDescent="0.2">
      <c r="A90" s="52" t="s">
        <v>119</v>
      </c>
      <c r="B90" s="59" t="s">
        <v>176</v>
      </c>
      <c r="C90" s="61">
        <v>3321333.9</v>
      </c>
      <c r="D90" s="80">
        <v>3321333.9</v>
      </c>
      <c r="E90" s="81"/>
      <c r="F90" s="45">
        <f t="shared" si="1"/>
        <v>100</v>
      </c>
    </row>
    <row r="91" spans="1:6" x14ac:dyDescent="0.2">
      <c r="A91" s="52" t="s">
        <v>84</v>
      </c>
      <c r="B91" s="59" t="s">
        <v>177</v>
      </c>
      <c r="C91" s="61">
        <v>3321333.9</v>
      </c>
      <c r="D91" s="80">
        <v>3321333.9</v>
      </c>
      <c r="E91" s="81"/>
      <c r="F91" s="45">
        <f t="shared" si="1"/>
        <v>100</v>
      </c>
    </row>
    <row r="92" spans="1:6" x14ac:dyDescent="0.2">
      <c r="A92" s="52" t="s">
        <v>520</v>
      </c>
      <c r="B92" s="59" t="s">
        <v>521</v>
      </c>
      <c r="C92" s="61">
        <v>21736.89</v>
      </c>
      <c r="D92" s="80">
        <v>21736.89</v>
      </c>
      <c r="E92" s="81"/>
      <c r="F92" s="45">
        <f t="shared" si="1"/>
        <v>100</v>
      </c>
    </row>
    <row r="93" spans="1:6" x14ac:dyDescent="0.2">
      <c r="A93" s="52" t="s">
        <v>119</v>
      </c>
      <c r="B93" s="59" t="s">
        <v>522</v>
      </c>
      <c r="C93" s="61">
        <v>21736.89</v>
      </c>
      <c r="D93" s="80">
        <v>21736.89</v>
      </c>
      <c r="E93" s="81"/>
      <c r="F93" s="45">
        <f t="shared" si="1"/>
        <v>100</v>
      </c>
    </row>
    <row r="94" spans="1:6" x14ac:dyDescent="0.2">
      <c r="A94" s="52" t="s">
        <v>84</v>
      </c>
      <c r="B94" s="59" t="s">
        <v>523</v>
      </c>
      <c r="C94" s="61">
        <v>21736.89</v>
      </c>
      <c r="D94" s="80">
        <v>21736.89</v>
      </c>
      <c r="E94" s="81"/>
      <c r="F94" s="45">
        <f t="shared" si="1"/>
        <v>100</v>
      </c>
    </row>
    <row r="95" spans="1:6" x14ac:dyDescent="0.2">
      <c r="A95" s="52" t="s">
        <v>178</v>
      </c>
      <c r="B95" s="59" t="s">
        <v>179</v>
      </c>
      <c r="C95" s="61">
        <v>24000</v>
      </c>
      <c r="D95" s="80">
        <v>24000</v>
      </c>
      <c r="E95" s="81"/>
      <c r="F95" s="45">
        <f t="shared" si="1"/>
        <v>100</v>
      </c>
    </row>
    <row r="96" spans="1:6" x14ac:dyDescent="0.2">
      <c r="A96" s="52" t="s">
        <v>180</v>
      </c>
      <c r="B96" s="59" t="s">
        <v>181</v>
      </c>
      <c r="C96" s="61">
        <v>24000</v>
      </c>
      <c r="D96" s="80">
        <v>24000</v>
      </c>
      <c r="E96" s="81"/>
      <c r="F96" s="45">
        <f t="shared" si="1"/>
        <v>100</v>
      </c>
    </row>
    <row r="97" spans="1:6" x14ac:dyDescent="0.2">
      <c r="A97" s="52" t="s">
        <v>182</v>
      </c>
      <c r="B97" s="59" t="s">
        <v>183</v>
      </c>
      <c r="C97" s="61">
        <v>24000</v>
      </c>
      <c r="D97" s="80">
        <v>24000</v>
      </c>
      <c r="E97" s="81"/>
      <c r="F97" s="45">
        <f t="shared" si="1"/>
        <v>100</v>
      </c>
    </row>
    <row r="98" spans="1:6" x14ac:dyDescent="0.2">
      <c r="A98" s="52" t="s">
        <v>184</v>
      </c>
      <c r="B98" s="59" t="s">
        <v>185</v>
      </c>
      <c r="C98" s="61">
        <v>24000</v>
      </c>
      <c r="D98" s="80">
        <v>24000</v>
      </c>
      <c r="E98" s="81"/>
      <c r="F98" s="45">
        <f t="shared" si="1"/>
        <v>100</v>
      </c>
    </row>
    <row r="99" spans="1:6" x14ac:dyDescent="0.2">
      <c r="A99" s="52" t="s">
        <v>186</v>
      </c>
      <c r="B99" s="59" t="s">
        <v>187</v>
      </c>
      <c r="C99" s="61">
        <v>24000</v>
      </c>
      <c r="D99" s="80">
        <v>24000</v>
      </c>
      <c r="E99" s="81"/>
      <c r="F99" s="45">
        <f t="shared" si="1"/>
        <v>100</v>
      </c>
    </row>
  </sheetData>
  <mergeCells count="94">
    <mergeCell ref="D8:E8"/>
    <mergeCell ref="D9:E9"/>
    <mergeCell ref="D10:E10"/>
    <mergeCell ref="D6:E6"/>
    <mergeCell ref="D7:E7"/>
    <mergeCell ref="D14:E14"/>
    <mergeCell ref="D15:E15"/>
    <mergeCell ref="D16:E16"/>
    <mergeCell ref="D11:E11"/>
    <mergeCell ref="D12:E12"/>
    <mergeCell ref="D13:E13"/>
    <mergeCell ref="D20:E20"/>
    <mergeCell ref="D21:E21"/>
    <mergeCell ref="D22:E22"/>
    <mergeCell ref="D17:E17"/>
    <mergeCell ref="D18:E18"/>
    <mergeCell ref="D19:E19"/>
    <mergeCell ref="D26:E26"/>
    <mergeCell ref="D27:E27"/>
    <mergeCell ref="D28:E28"/>
    <mergeCell ref="D23:E23"/>
    <mergeCell ref="D24:E24"/>
    <mergeCell ref="D25:E25"/>
    <mergeCell ref="D32:E32"/>
    <mergeCell ref="D33:E33"/>
    <mergeCell ref="D34:E34"/>
    <mergeCell ref="D29:E29"/>
    <mergeCell ref="D30:E30"/>
    <mergeCell ref="D31:E31"/>
    <mergeCell ref="D38:E38"/>
    <mergeCell ref="D39:E39"/>
    <mergeCell ref="D40:E40"/>
    <mergeCell ref="D35:E35"/>
    <mergeCell ref="D36:E36"/>
    <mergeCell ref="D37:E37"/>
    <mergeCell ref="D44:E44"/>
    <mergeCell ref="D45:E45"/>
    <mergeCell ref="D46:E46"/>
    <mergeCell ref="D41:E41"/>
    <mergeCell ref="D42:E42"/>
    <mergeCell ref="D43:E43"/>
    <mergeCell ref="D50:E50"/>
    <mergeCell ref="D51:E51"/>
    <mergeCell ref="D52:E52"/>
    <mergeCell ref="D47:E47"/>
    <mergeCell ref="D48:E48"/>
    <mergeCell ref="D49:E49"/>
    <mergeCell ref="D56:E56"/>
    <mergeCell ref="D57:E57"/>
    <mergeCell ref="D58:E58"/>
    <mergeCell ref="D53:E53"/>
    <mergeCell ref="D54:E54"/>
    <mergeCell ref="D55:E55"/>
    <mergeCell ref="D62:E62"/>
    <mergeCell ref="D63:E63"/>
    <mergeCell ref="D64:E64"/>
    <mergeCell ref="D59:E59"/>
    <mergeCell ref="D60:E60"/>
    <mergeCell ref="D61:E61"/>
    <mergeCell ref="D68:E68"/>
    <mergeCell ref="D69:E69"/>
    <mergeCell ref="D70:E70"/>
    <mergeCell ref="D65:E65"/>
    <mergeCell ref="D66:E66"/>
    <mergeCell ref="D67:E67"/>
    <mergeCell ref="D74:E74"/>
    <mergeCell ref="D75:E75"/>
    <mergeCell ref="D76:E76"/>
    <mergeCell ref="D71:E71"/>
    <mergeCell ref="D72:E72"/>
    <mergeCell ref="D73:E73"/>
    <mergeCell ref="D80:E80"/>
    <mergeCell ref="D81:E81"/>
    <mergeCell ref="D82:E82"/>
    <mergeCell ref="D77:E77"/>
    <mergeCell ref="D78:E78"/>
    <mergeCell ref="D79:E79"/>
    <mergeCell ref="D86:E86"/>
    <mergeCell ref="D87:E87"/>
    <mergeCell ref="D88:E88"/>
    <mergeCell ref="D83:E83"/>
    <mergeCell ref="D84:E84"/>
    <mergeCell ref="D85:E85"/>
    <mergeCell ref="D92:E92"/>
    <mergeCell ref="D93:E93"/>
    <mergeCell ref="D94:E94"/>
    <mergeCell ref="D89:E89"/>
    <mergeCell ref="D90:E90"/>
    <mergeCell ref="D91:E91"/>
    <mergeCell ref="D98:E98"/>
    <mergeCell ref="D99:E99"/>
    <mergeCell ref="D95:E95"/>
    <mergeCell ref="D96:E96"/>
    <mergeCell ref="D97:E97"/>
  </mergeCells>
  <pageMargins left="0.19685039370078741" right="0.19685039370078741" top="0.19685039370078741" bottom="0.47244094488188981" header="0.19685039370078741" footer="0.19685039370078741"/>
  <pageSetup paperSize="9" scale="65" orientation="portrait" horizontalDpi="300" verticalDpi="300" r:id="rId1"/>
  <headerFooter alignWithMargins="0">
    <oddFooter>&amp;L&amp;"Arial,Regular"&amp;8 - 2 -</oddFooter>
  </headerFooter>
  <rowBreaks count="1" manualBreakCount="1">
    <brk id="4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4"/>
  <sheetViews>
    <sheetView zoomScaleNormal="100" workbookViewId="0">
      <selection activeCell="E3" sqref="E3:K4"/>
    </sheetView>
  </sheetViews>
  <sheetFormatPr defaultRowHeight="12.75" x14ac:dyDescent="0.2"/>
  <cols>
    <col min="1" max="1" width="4.28515625" style="31" customWidth="1"/>
    <col min="2" max="2" width="33.85546875" style="31" customWidth="1"/>
    <col min="3" max="3" width="7.42578125" style="31" customWidth="1"/>
    <col min="4" max="4" width="6" style="31" customWidth="1"/>
    <col min="5" max="5" width="10" style="31" customWidth="1"/>
    <col min="6" max="6" width="6.140625" style="31" customWidth="1"/>
    <col min="7" max="7" width="12.42578125" style="31" customWidth="1"/>
    <col min="8" max="8" width="11.5703125" style="31" customWidth="1"/>
    <col min="9" max="9" width="11" style="31" customWidth="1"/>
    <col min="10" max="10" width="11.140625" style="31" customWidth="1"/>
    <col min="11" max="11" width="7.7109375" style="31" customWidth="1"/>
    <col min="12" max="16384" width="9.140625" style="31"/>
  </cols>
  <sheetData>
    <row r="2" spans="1:11" x14ac:dyDescent="0.2">
      <c r="F2" s="31" t="s">
        <v>350</v>
      </c>
    </row>
    <row r="3" spans="1:11" x14ac:dyDescent="0.2">
      <c r="E3" s="79" t="s">
        <v>628</v>
      </c>
      <c r="F3" s="79"/>
      <c r="G3" s="79"/>
      <c r="H3" s="79"/>
      <c r="I3" s="79"/>
      <c r="J3" s="79"/>
      <c r="K3" s="79"/>
    </row>
    <row r="4" spans="1:11" x14ac:dyDescent="0.2">
      <c r="E4" s="79"/>
      <c r="F4" s="79"/>
      <c r="G4" s="79"/>
      <c r="H4" s="79"/>
      <c r="I4" s="79"/>
      <c r="J4" s="79"/>
      <c r="K4" s="79"/>
    </row>
    <row r="5" spans="1:11" x14ac:dyDescent="0.2">
      <c r="F5" s="79"/>
      <c r="G5" s="79"/>
      <c r="H5" s="79"/>
      <c r="I5" s="79"/>
      <c r="J5" s="79"/>
      <c r="K5" s="79"/>
    </row>
    <row r="6" spans="1:11" x14ac:dyDescent="0.2">
      <c r="A6" s="34" t="s">
        <v>626</v>
      </c>
    </row>
    <row r="7" spans="1:11" x14ac:dyDescent="0.2">
      <c r="A7" s="88" t="s">
        <v>212</v>
      </c>
      <c r="B7" s="88" t="s">
        <v>1</v>
      </c>
      <c r="C7" s="90" t="s">
        <v>396</v>
      </c>
      <c r="D7" s="91"/>
      <c r="E7" s="91"/>
      <c r="F7" s="91"/>
      <c r="G7" s="88" t="s">
        <v>556</v>
      </c>
      <c r="H7" s="88" t="s">
        <v>524</v>
      </c>
      <c r="I7" s="92" t="s">
        <v>524</v>
      </c>
    </row>
    <row r="8" spans="1:11" ht="24.75" customHeight="1" x14ac:dyDescent="0.2">
      <c r="A8" s="89"/>
      <c r="B8" s="89"/>
      <c r="C8" s="32" t="s">
        <v>551</v>
      </c>
      <c r="D8" s="32" t="s">
        <v>397</v>
      </c>
      <c r="E8" s="32" t="s">
        <v>398</v>
      </c>
      <c r="F8" s="32" t="s">
        <v>399</v>
      </c>
      <c r="G8" s="89"/>
      <c r="H8" s="89"/>
      <c r="I8" s="93"/>
    </row>
    <row r="9" spans="1:11" x14ac:dyDescent="0.2">
      <c r="A9" s="33" t="s">
        <v>3</v>
      </c>
      <c r="B9" s="33" t="s">
        <v>4</v>
      </c>
      <c r="C9" s="33" t="s">
        <v>5</v>
      </c>
      <c r="D9" s="33" t="s">
        <v>214</v>
      </c>
      <c r="E9" s="33" t="s">
        <v>215</v>
      </c>
      <c r="F9" s="33" t="s">
        <v>216</v>
      </c>
      <c r="G9" s="33" t="s">
        <v>217</v>
      </c>
      <c r="H9" s="33" t="s">
        <v>223</v>
      </c>
      <c r="I9" s="44"/>
    </row>
    <row r="10" spans="1:11" x14ac:dyDescent="0.2">
      <c r="A10" s="62" t="s">
        <v>3</v>
      </c>
      <c r="B10" s="63" t="s">
        <v>550</v>
      </c>
      <c r="C10" s="62" t="s">
        <v>552</v>
      </c>
      <c r="D10" s="62"/>
      <c r="E10" s="62"/>
      <c r="F10" s="62"/>
      <c r="G10" s="64">
        <v>17720289.530000001</v>
      </c>
      <c r="H10" s="44">
        <v>17647503.359999999</v>
      </c>
      <c r="I10" s="45">
        <f>H10/G10*100</f>
        <v>99.589249544276484</v>
      </c>
    </row>
    <row r="11" spans="1:11" x14ac:dyDescent="0.2">
      <c r="A11" s="62" t="s">
        <v>4</v>
      </c>
      <c r="B11" s="63" t="s">
        <v>400</v>
      </c>
      <c r="C11" s="62" t="s">
        <v>552</v>
      </c>
      <c r="D11" s="62" t="s">
        <v>218</v>
      </c>
      <c r="E11" s="62"/>
      <c r="F11" s="62"/>
      <c r="G11" s="64">
        <v>6914320.5499999998</v>
      </c>
      <c r="H11" s="64">
        <v>6914320.5499999998</v>
      </c>
      <c r="I11" s="45">
        <f t="shared" ref="I11:I74" si="0">H11/G11*100</f>
        <v>100</v>
      </c>
    </row>
    <row r="12" spans="1:11" ht="33.75" x14ac:dyDescent="0.2">
      <c r="A12" s="62" t="s">
        <v>5</v>
      </c>
      <c r="B12" s="63" t="s">
        <v>90</v>
      </c>
      <c r="C12" s="62" t="s">
        <v>552</v>
      </c>
      <c r="D12" s="62" t="s">
        <v>219</v>
      </c>
      <c r="E12" s="62"/>
      <c r="F12" s="62"/>
      <c r="G12" s="64">
        <v>933430.91</v>
      </c>
      <c r="H12" s="64">
        <v>933430.91</v>
      </c>
      <c r="I12" s="45">
        <f t="shared" si="0"/>
        <v>100</v>
      </c>
    </row>
    <row r="13" spans="1:11" x14ac:dyDescent="0.2">
      <c r="A13" s="62" t="s">
        <v>214</v>
      </c>
      <c r="B13" s="63" t="s">
        <v>402</v>
      </c>
      <c r="C13" s="62" t="s">
        <v>552</v>
      </c>
      <c r="D13" s="62" t="s">
        <v>219</v>
      </c>
      <c r="E13" s="62" t="s">
        <v>401</v>
      </c>
      <c r="F13" s="62"/>
      <c r="G13" s="64">
        <v>933430.91</v>
      </c>
      <c r="H13" s="64">
        <v>933430.91</v>
      </c>
      <c r="I13" s="45">
        <f t="shared" si="0"/>
        <v>100</v>
      </c>
    </row>
    <row r="14" spans="1:11" ht="22.5" x14ac:dyDescent="0.2">
      <c r="A14" s="62" t="s">
        <v>215</v>
      </c>
      <c r="B14" s="63" t="s">
        <v>220</v>
      </c>
      <c r="C14" s="62" t="s">
        <v>552</v>
      </c>
      <c r="D14" s="62" t="s">
        <v>219</v>
      </c>
      <c r="E14" s="62" t="s">
        <v>221</v>
      </c>
      <c r="F14" s="62"/>
      <c r="G14" s="64">
        <v>933430.91</v>
      </c>
      <c r="H14" s="64">
        <v>933430.91</v>
      </c>
      <c r="I14" s="45">
        <f t="shared" si="0"/>
        <v>100</v>
      </c>
    </row>
    <row r="15" spans="1:11" ht="67.5" x14ac:dyDescent="0.2">
      <c r="A15" s="62" t="s">
        <v>216</v>
      </c>
      <c r="B15" s="63" t="s">
        <v>404</v>
      </c>
      <c r="C15" s="62" t="s">
        <v>552</v>
      </c>
      <c r="D15" s="62" t="s">
        <v>219</v>
      </c>
      <c r="E15" s="62" t="s">
        <v>221</v>
      </c>
      <c r="F15" s="62" t="s">
        <v>403</v>
      </c>
      <c r="G15" s="64">
        <v>933430.91</v>
      </c>
      <c r="H15" s="64">
        <v>933430.91</v>
      </c>
      <c r="I15" s="45">
        <f t="shared" si="0"/>
        <v>100</v>
      </c>
    </row>
    <row r="16" spans="1:11" ht="22.5" x14ac:dyDescent="0.2">
      <c r="A16" s="65" t="s">
        <v>217</v>
      </c>
      <c r="B16" s="66" t="s">
        <v>94</v>
      </c>
      <c r="C16" s="65" t="s">
        <v>552</v>
      </c>
      <c r="D16" s="65" t="s">
        <v>219</v>
      </c>
      <c r="E16" s="65" t="s">
        <v>221</v>
      </c>
      <c r="F16" s="65" t="s">
        <v>222</v>
      </c>
      <c r="G16" s="67">
        <v>933430.91</v>
      </c>
      <c r="H16" s="67">
        <v>933430.91</v>
      </c>
      <c r="I16" s="45">
        <f t="shared" si="0"/>
        <v>100</v>
      </c>
    </row>
    <row r="17" spans="1:11" ht="56.25" x14ac:dyDescent="0.2">
      <c r="A17" s="62" t="s">
        <v>223</v>
      </c>
      <c r="B17" s="63" t="s">
        <v>100</v>
      </c>
      <c r="C17" s="62" t="s">
        <v>552</v>
      </c>
      <c r="D17" s="62" t="s">
        <v>224</v>
      </c>
      <c r="E17" s="62"/>
      <c r="F17" s="62"/>
      <c r="G17" s="64">
        <v>3730494.5</v>
      </c>
      <c r="H17" s="73">
        <v>3727708.33</v>
      </c>
      <c r="I17" s="45">
        <f t="shared" si="0"/>
        <v>99.925313654798316</v>
      </c>
    </row>
    <row r="18" spans="1:11" ht="33.75" x14ac:dyDescent="0.2">
      <c r="A18" s="62" t="s">
        <v>225</v>
      </c>
      <c r="B18" s="63" t="s">
        <v>408</v>
      </c>
      <c r="C18" s="62" t="s">
        <v>552</v>
      </c>
      <c r="D18" s="62" t="s">
        <v>224</v>
      </c>
      <c r="E18" s="62" t="s">
        <v>407</v>
      </c>
      <c r="F18" s="62"/>
      <c r="G18" s="64">
        <v>3730494.5</v>
      </c>
      <c r="H18" s="73">
        <v>3727708.33</v>
      </c>
      <c r="I18" s="45">
        <f t="shared" si="0"/>
        <v>99.925313654798316</v>
      </c>
    </row>
    <row r="19" spans="1:11" ht="22.5" x14ac:dyDescent="0.2">
      <c r="A19" s="62" t="s">
        <v>226</v>
      </c>
      <c r="B19" s="63" t="s">
        <v>410</v>
      </c>
      <c r="C19" s="62" t="s">
        <v>552</v>
      </c>
      <c r="D19" s="62" t="s">
        <v>224</v>
      </c>
      <c r="E19" s="62" t="s">
        <v>409</v>
      </c>
      <c r="F19" s="62"/>
      <c r="G19" s="64">
        <v>12542</v>
      </c>
      <c r="H19" s="64">
        <v>12542</v>
      </c>
      <c r="I19" s="45">
        <f t="shared" si="0"/>
        <v>100</v>
      </c>
    </row>
    <row r="20" spans="1:11" ht="67.5" x14ac:dyDescent="0.2">
      <c r="A20" s="62" t="s">
        <v>405</v>
      </c>
      <c r="B20" s="63" t="s">
        <v>412</v>
      </c>
      <c r="C20" s="62" t="s">
        <v>552</v>
      </c>
      <c r="D20" s="62" t="s">
        <v>224</v>
      </c>
      <c r="E20" s="62" t="s">
        <v>227</v>
      </c>
      <c r="F20" s="62"/>
      <c r="G20" s="64">
        <v>12542</v>
      </c>
      <c r="H20" s="64">
        <v>12542</v>
      </c>
      <c r="I20" s="45">
        <f t="shared" si="0"/>
        <v>100</v>
      </c>
    </row>
    <row r="21" spans="1:11" ht="33.75" x14ac:dyDescent="0.2">
      <c r="A21" s="62" t="s">
        <v>228</v>
      </c>
      <c r="B21" s="63" t="s">
        <v>106</v>
      </c>
      <c r="C21" s="62" t="s">
        <v>552</v>
      </c>
      <c r="D21" s="62" t="s">
        <v>224</v>
      </c>
      <c r="E21" s="62" t="s">
        <v>227</v>
      </c>
      <c r="F21" s="62" t="s">
        <v>387</v>
      </c>
      <c r="G21" s="64">
        <v>12542</v>
      </c>
      <c r="H21" s="64">
        <v>12542</v>
      </c>
      <c r="I21" s="45">
        <f t="shared" si="0"/>
        <v>100</v>
      </c>
    </row>
    <row r="22" spans="1:11" ht="33.75" x14ac:dyDescent="0.2">
      <c r="A22" s="65" t="s">
        <v>229</v>
      </c>
      <c r="B22" s="66" t="s">
        <v>108</v>
      </c>
      <c r="C22" s="65" t="s">
        <v>552</v>
      </c>
      <c r="D22" s="65" t="s">
        <v>224</v>
      </c>
      <c r="E22" s="65" t="s">
        <v>227</v>
      </c>
      <c r="F22" s="65" t="s">
        <v>376</v>
      </c>
      <c r="G22" s="67">
        <v>12542</v>
      </c>
      <c r="H22" s="67">
        <v>12542</v>
      </c>
      <c r="I22" s="45">
        <f t="shared" si="0"/>
        <v>100</v>
      </c>
    </row>
    <row r="23" spans="1:11" ht="22.5" x14ac:dyDescent="0.2">
      <c r="A23" s="62" t="s">
        <v>406</v>
      </c>
      <c r="B23" s="63" t="s">
        <v>415</v>
      </c>
      <c r="C23" s="62" t="s">
        <v>552</v>
      </c>
      <c r="D23" s="62" t="s">
        <v>224</v>
      </c>
      <c r="E23" s="62" t="s">
        <v>414</v>
      </c>
      <c r="F23" s="62"/>
      <c r="G23" s="64">
        <v>3717952.5</v>
      </c>
      <c r="H23" s="74">
        <v>3715166.33</v>
      </c>
      <c r="I23" s="45">
        <f t="shared" si="0"/>
        <v>99.925061710713095</v>
      </c>
    </row>
    <row r="24" spans="1:11" ht="67.5" x14ac:dyDescent="0.2">
      <c r="A24" s="62" t="s">
        <v>6</v>
      </c>
      <c r="B24" s="63" t="s">
        <v>416</v>
      </c>
      <c r="C24" s="62" t="s">
        <v>552</v>
      </c>
      <c r="D24" s="62" t="s">
        <v>224</v>
      </c>
      <c r="E24" s="62" t="s">
        <v>231</v>
      </c>
      <c r="F24" s="62"/>
      <c r="G24" s="64">
        <v>3705531.42</v>
      </c>
      <c r="H24" s="44"/>
      <c r="I24" s="45">
        <f t="shared" si="0"/>
        <v>0</v>
      </c>
    </row>
    <row r="25" spans="1:11" ht="67.5" x14ac:dyDescent="0.2">
      <c r="A25" s="62" t="s">
        <v>411</v>
      </c>
      <c r="B25" s="63" t="s">
        <v>404</v>
      </c>
      <c r="C25" s="62" t="s">
        <v>552</v>
      </c>
      <c r="D25" s="62" t="s">
        <v>224</v>
      </c>
      <c r="E25" s="62" t="s">
        <v>231</v>
      </c>
      <c r="F25" s="62" t="s">
        <v>403</v>
      </c>
      <c r="G25" s="64">
        <v>2815054.44</v>
      </c>
      <c r="H25" s="74">
        <v>2815041.43</v>
      </c>
      <c r="I25" s="45">
        <f t="shared" si="0"/>
        <v>99.999537841975098</v>
      </c>
    </row>
    <row r="26" spans="1:11" ht="22.5" x14ac:dyDescent="0.2">
      <c r="A26" s="65" t="s">
        <v>230</v>
      </c>
      <c r="B26" s="66" t="s">
        <v>94</v>
      </c>
      <c r="C26" s="65" t="s">
        <v>552</v>
      </c>
      <c r="D26" s="65" t="s">
        <v>224</v>
      </c>
      <c r="E26" s="65" t="s">
        <v>231</v>
      </c>
      <c r="F26" s="65" t="s">
        <v>222</v>
      </c>
      <c r="G26" s="67">
        <v>2815054.44</v>
      </c>
      <c r="H26" s="74">
        <v>2815041.43</v>
      </c>
      <c r="I26" s="45">
        <f t="shared" si="0"/>
        <v>99.999537841975098</v>
      </c>
    </row>
    <row r="27" spans="1:11" ht="33.75" x14ac:dyDescent="0.2">
      <c r="A27" s="62" t="s">
        <v>413</v>
      </c>
      <c r="B27" s="63" t="s">
        <v>106</v>
      </c>
      <c r="C27" s="62" t="s">
        <v>552</v>
      </c>
      <c r="D27" s="62" t="s">
        <v>224</v>
      </c>
      <c r="E27" s="62" t="s">
        <v>231</v>
      </c>
      <c r="F27" s="62" t="s">
        <v>387</v>
      </c>
      <c r="G27" s="64">
        <v>889065.71</v>
      </c>
      <c r="H27" s="74">
        <v>886292.55</v>
      </c>
      <c r="I27" s="45">
        <f t="shared" si="0"/>
        <v>99.68808154798819</v>
      </c>
    </row>
    <row r="28" spans="1:11" ht="33.75" x14ac:dyDescent="0.2">
      <c r="A28" s="65" t="s">
        <v>7</v>
      </c>
      <c r="B28" s="66" t="s">
        <v>108</v>
      </c>
      <c r="C28" s="65" t="s">
        <v>552</v>
      </c>
      <c r="D28" s="65" t="s">
        <v>224</v>
      </c>
      <c r="E28" s="65" t="s">
        <v>231</v>
      </c>
      <c r="F28" s="65" t="s">
        <v>376</v>
      </c>
      <c r="G28" s="67">
        <v>889065.71</v>
      </c>
      <c r="H28" s="74">
        <v>886292.55</v>
      </c>
      <c r="I28" s="45">
        <f t="shared" si="0"/>
        <v>99.68808154798819</v>
      </c>
    </row>
    <row r="29" spans="1:11" x14ac:dyDescent="0.2">
      <c r="A29" s="62" t="s">
        <v>377</v>
      </c>
      <c r="B29" s="63" t="s">
        <v>111</v>
      </c>
      <c r="C29" s="62" t="s">
        <v>552</v>
      </c>
      <c r="D29" s="62" t="s">
        <v>224</v>
      </c>
      <c r="E29" s="62" t="s">
        <v>231</v>
      </c>
      <c r="F29" s="62" t="s">
        <v>420</v>
      </c>
      <c r="G29" s="64">
        <v>1411.27</v>
      </c>
      <c r="H29" s="64">
        <v>1411.27</v>
      </c>
      <c r="I29" s="45">
        <f t="shared" si="0"/>
        <v>100</v>
      </c>
    </row>
    <row r="30" spans="1:11" x14ac:dyDescent="0.2">
      <c r="A30" s="65" t="s">
        <v>232</v>
      </c>
      <c r="B30" s="66" t="s">
        <v>113</v>
      </c>
      <c r="C30" s="65" t="s">
        <v>552</v>
      </c>
      <c r="D30" s="65" t="s">
        <v>224</v>
      </c>
      <c r="E30" s="65" t="s">
        <v>231</v>
      </c>
      <c r="F30" s="65" t="s">
        <v>421</v>
      </c>
      <c r="G30" s="67">
        <v>1411.27</v>
      </c>
      <c r="H30" s="67">
        <v>1411.27</v>
      </c>
      <c r="I30" s="45">
        <f t="shared" si="0"/>
        <v>100</v>
      </c>
    </row>
    <row r="31" spans="1:11" ht="90" x14ac:dyDescent="0.2">
      <c r="A31" s="62" t="s">
        <v>233</v>
      </c>
      <c r="B31" s="68" t="s">
        <v>599</v>
      </c>
      <c r="C31" s="62" t="s">
        <v>552</v>
      </c>
      <c r="D31" s="62" t="s">
        <v>224</v>
      </c>
      <c r="E31" s="62" t="s">
        <v>600</v>
      </c>
      <c r="F31" s="62"/>
      <c r="G31" s="64">
        <v>12421.08</v>
      </c>
      <c r="H31" s="64">
        <v>12421.08</v>
      </c>
      <c r="I31" s="45">
        <f t="shared" si="0"/>
        <v>100</v>
      </c>
      <c r="J31" s="29"/>
      <c r="K31" s="29"/>
    </row>
    <row r="32" spans="1:11" ht="67.5" x14ac:dyDescent="0.2">
      <c r="A32" s="62" t="s">
        <v>417</v>
      </c>
      <c r="B32" s="63" t="s">
        <v>404</v>
      </c>
      <c r="C32" s="62" t="s">
        <v>552</v>
      </c>
      <c r="D32" s="62" t="s">
        <v>224</v>
      </c>
      <c r="E32" s="62" t="s">
        <v>600</v>
      </c>
      <c r="F32" s="62" t="s">
        <v>403</v>
      </c>
      <c r="G32" s="64">
        <v>12421.08</v>
      </c>
      <c r="H32" s="64">
        <v>12421.08</v>
      </c>
      <c r="I32" s="45">
        <f t="shared" si="0"/>
        <v>100</v>
      </c>
    </row>
    <row r="33" spans="1:9" ht="22.5" x14ac:dyDescent="0.2">
      <c r="A33" s="65" t="s">
        <v>418</v>
      </c>
      <c r="B33" s="66" t="s">
        <v>94</v>
      </c>
      <c r="C33" s="65" t="s">
        <v>552</v>
      </c>
      <c r="D33" s="65" t="s">
        <v>224</v>
      </c>
      <c r="E33" s="65" t="s">
        <v>600</v>
      </c>
      <c r="F33" s="65" t="s">
        <v>222</v>
      </c>
      <c r="G33" s="67">
        <v>12421.08</v>
      </c>
      <c r="H33" s="67">
        <v>12421.08</v>
      </c>
      <c r="I33" s="45">
        <f t="shared" si="0"/>
        <v>100</v>
      </c>
    </row>
    <row r="34" spans="1:9" ht="45" x14ac:dyDescent="0.2">
      <c r="A34" s="62" t="s">
        <v>419</v>
      </c>
      <c r="B34" s="63" t="s">
        <v>117</v>
      </c>
      <c r="C34" s="62" t="s">
        <v>552</v>
      </c>
      <c r="D34" s="62" t="s">
        <v>239</v>
      </c>
      <c r="E34" s="62"/>
      <c r="F34" s="62"/>
      <c r="G34" s="64">
        <v>564982</v>
      </c>
      <c r="H34" s="64">
        <v>564982</v>
      </c>
      <c r="I34" s="45">
        <f t="shared" si="0"/>
        <v>100</v>
      </c>
    </row>
    <row r="35" spans="1:9" x14ac:dyDescent="0.2">
      <c r="A35" s="62" t="s">
        <v>234</v>
      </c>
      <c r="B35" s="63" t="s">
        <v>402</v>
      </c>
      <c r="C35" s="62" t="s">
        <v>552</v>
      </c>
      <c r="D35" s="62" t="s">
        <v>239</v>
      </c>
      <c r="E35" s="62" t="s">
        <v>401</v>
      </c>
      <c r="F35" s="62"/>
      <c r="G35" s="64">
        <v>564982</v>
      </c>
      <c r="H35" s="64">
        <v>564982</v>
      </c>
      <c r="I35" s="45">
        <f t="shared" si="0"/>
        <v>100</v>
      </c>
    </row>
    <row r="36" spans="1:9" ht="56.25" x14ac:dyDescent="0.2">
      <c r="A36" s="62" t="s">
        <v>235</v>
      </c>
      <c r="B36" s="63" t="s">
        <v>242</v>
      </c>
      <c r="C36" s="62" t="s">
        <v>552</v>
      </c>
      <c r="D36" s="62" t="s">
        <v>239</v>
      </c>
      <c r="E36" s="62" t="s">
        <v>243</v>
      </c>
      <c r="F36" s="62"/>
      <c r="G36" s="64">
        <v>564982</v>
      </c>
      <c r="H36" s="64">
        <v>564982</v>
      </c>
      <c r="I36" s="45">
        <f t="shared" si="0"/>
        <v>100</v>
      </c>
    </row>
    <row r="37" spans="1:9" x14ac:dyDescent="0.2">
      <c r="A37" s="62" t="s">
        <v>8</v>
      </c>
      <c r="B37" s="63" t="s">
        <v>119</v>
      </c>
      <c r="C37" s="62" t="s">
        <v>552</v>
      </c>
      <c r="D37" s="62" t="s">
        <v>239</v>
      </c>
      <c r="E37" s="62" t="s">
        <v>243</v>
      </c>
      <c r="F37" s="62" t="s">
        <v>426</v>
      </c>
      <c r="G37" s="64">
        <v>564982</v>
      </c>
      <c r="H37" s="64">
        <v>564982</v>
      </c>
      <c r="I37" s="45">
        <f t="shared" si="0"/>
        <v>100</v>
      </c>
    </row>
    <row r="38" spans="1:9" x14ac:dyDescent="0.2">
      <c r="A38" s="65" t="s">
        <v>236</v>
      </c>
      <c r="B38" s="66" t="s">
        <v>84</v>
      </c>
      <c r="C38" s="65" t="s">
        <v>552</v>
      </c>
      <c r="D38" s="65" t="s">
        <v>239</v>
      </c>
      <c r="E38" s="65" t="s">
        <v>243</v>
      </c>
      <c r="F38" s="65" t="s">
        <v>245</v>
      </c>
      <c r="G38" s="67">
        <v>564982</v>
      </c>
      <c r="H38" s="67">
        <v>564982</v>
      </c>
      <c r="I38" s="45">
        <f t="shared" si="0"/>
        <v>100</v>
      </c>
    </row>
    <row r="39" spans="1:9" x14ac:dyDescent="0.2">
      <c r="A39" s="62" t="s">
        <v>237</v>
      </c>
      <c r="B39" s="63" t="s">
        <v>122</v>
      </c>
      <c r="C39" s="62" t="s">
        <v>552</v>
      </c>
      <c r="D39" s="62" t="s">
        <v>246</v>
      </c>
      <c r="E39" s="62"/>
      <c r="F39" s="62"/>
      <c r="G39" s="64">
        <v>1685413.14</v>
      </c>
      <c r="H39" s="64">
        <v>1685413.14</v>
      </c>
      <c r="I39" s="45">
        <f t="shared" si="0"/>
        <v>100</v>
      </c>
    </row>
    <row r="40" spans="1:9" ht="33.75" x14ac:dyDescent="0.2">
      <c r="A40" s="62" t="s">
        <v>238</v>
      </c>
      <c r="B40" s="63" t="s">
        <v>408</v>
      </c>
      <c r="C40" s="62" t="s">
        <v>552</v>
      </c>
      <c r="D40" s="62" t="s">
        <v>246</v>
      </c>
      <c r="E40" s="62" t="s">
        <v>407</v>
      </c>
      <c r="F40" s="62"/>
      <c r="G40" s="64">
        <v>1677845.34</v>
      </c>
      <c r="H40" s="64">
        <v>1677845.34</v>
      </c>
      <c r="I40" s="45">
        <f t="shared" si="0"/>
        <v>100</v>
      </c>
    </row>
    <row r="41" spans="1:9" ht="22.5" x14ac:dyDescent="0.2">
      <c r="A41" s="62" t="s">
        <v>422</v>
      </c>
      <c r="B41" s="63" t="s">
        <v>415</v>
      </c>
      <c r="C41" s="62" t="s">
        <v>552</v>
      </c>
      <c r="D41" s="62" t="s">
        <v>246</v>
      </c>
      <c r="E41" s="62" t="s">
        <v>414</v>
      </c>
      <c r="F41" s="62"/>
      <c r="G41" s="64">
        <v>1677845.34</v>
      </c>
      <c r="H41" s="64">
        <v>1677845.34</v>
      </c>
      <c r="I41" s="45">
        <f t="shared" si="0"/>
        <v>100</v>
      </c>
    </row>
    <row r="42" spans="1:9" ht="67.5" x14ac:dyDescent="0.2">
      <c r="A42" s="62" t="s">
        <v>240</v>
      </c>
      <c r="B42" s="63" t="s">
        <v>435</v>
      </c>
      <c r="C42" s="62" t="s">
        <v>552</v>
      </c>
      <c r="D42" s="62" t="s">
        <v>246</v>
      </c>
      <c r="E42" s="62" t="s">
        <v>361</v>
      </c>
      <c r="F42" s="62"/>
      <c r="G42" s="64">
        <v>1596418.26</v>
      </c>
      <c r="H42" s="64">
        <v>1596418.26</v>
      </c>
      <c r="I42" s="45">
        <f t="shared" si="0"/>
        <v>100</v>
      </c>
    </row>
    <row r="43" spans="1:9" ht="67.5" x14ac:dyDescent="0.2">
      <c r="A43" s="62" t="s">
        <v>241</v>
      </c>
      <c r="B43" s="63" t="s">
        <v>404</v>
      </c>
      <c r="C43" s="62" t="s">
        <v>552</v>
      </c>
      <c r="D43" s="62" t="s">
        <v>246</v>
      </c>
      <c r="E43" s="62" t="s">
        <v>361</v>
      </c>
      <c r="F43" s="62" t="s">
        <v>403</v>
      </c>
      <c r="G43" s="64">
        <v>1565618.26</v>
      </c>
      <c r="H43" s="64">
        <v>1565618.26</v>
      </c>
      <c r="I43" s="45">
        <f t="shared" si="0"/>
        <v>100</v>
      </c>
    </row>
    <row r="44" spans="1:9" ht="22.5" x14ac:dyDescent="0.2">
      <c r="A44" s="65" t="s">
        <v>244</v>
      </c>
      <c r="B44" s="66" t="s">
        <v>157</v>
      </c>
      <c r="C44" s="65" t="s">
        <v>552</v>
      </c>
      <c r="D44" s="65" t="s">
        <v>246</v>
      </c>
      <c r="E44" s="65" t="s">
        <v>361</v>
      </c>
      <c r="F44" s="65" t="s">
        <v>304</v>
      </c>
      <c r="G44" s="67">
        <v>1565618.26</v>
      </c>
      <c r="H44" s="67">
        <v>1565618.26</v>
      </c>
      <c r="I44" s="45">
        <f t="shared" si="0"/>
        <v>100</v>
      </c>
    </row>
    <row r="45" spans="1:9" ht="33.75" x14ac:dyDescent="0.2">
      <c r="A45" s="62" t="s">
        <v>423</v>
      </c>
      <c r="B45" s="63" t="s">
        <v>106</v>
      </c>
      <c r="C45" s="62" t="s">
        <v>552</v>
      </c>
      <c r="D45" s="62" t="s">
        <v>246</v>
      </c>
      <c r="E45" s="62" t="s">
        <v>361</v>
      </c>
      <c r="F45" s="62" t="s">
        <v>387</v>
      </c>
      <c r="G45" s="64">
        <v>30800</v>
      </c>
      <c r="H45" s="64">
        <v>30800</v>
      </c>
      <c r="I45" s="45">
        <f t="shared" si="0"/>
        <v>100</v>
      </c>
    </row>
    <row r="46" spans="1:9" ht="33.75" x14ac:dyDescent="0.2">
      <c r="A46" s="65" t="s">
        <v>424</v>
      </c>
      <c r="B46" s="66" t="s">
        <v>108</v>
      </c>
      <c r="C46" s="65" t="s">
        <v>552</v>
      </c>
      <c r="D46" s="65" t="s">
        <v>246</v>
      </c>
      <c r="E46" s="65" t="s">
        <v>361</v>
      </c>
      <c r="F46" s="65" t="s">
        <v>376</v>
      </c>
      <c r="G46" s="67">
        <v>30800</v>
      </c>
      <c r="H46" s="67">
        <v>30800</v>
      </c>
      <c r="I46" s="45">
        <f t="shared" si="0"/>
        <v>100</v>
      </c>
    </row>
    <row r="47" spans="1:9" ht="90" x14ac:dyDescent="0.2">
      <c r="A47" s="62" t="s">
        <v>425</v>
      </c>
      <c r="B47" s="68" t="s">
        <v>599</v>
      </c>
      <c r="C47" s="62" t="s">
        <v>552</v>
      </c>
      <c r="D47" s="62" t="s">
        <v>246</v>
      </c>
      <c r="E47" s="62" t="s">
        <v>600</v>
      </c>
      <c r="F47" s="62"/>
      <c r="G47" s="64">
        <v>81427.08</v>
      </c>
      <c r="H47" s="64">
        <v>81427.08</v>
      </c>
      <c r="I47" s="45">
        <f t="shared" si="0"/>
        <v>100</v>
      </c>
    </row>
    <row r="48" spans="1:9" ht="67.5" x14ac:dyDescent="0.2">
      <c r="A48" s="62" t="s">
        <v>247</v>
      </c>
      <c r="B48" s="63" t="s">
        <v>404</v>
      </c>
      <c r="C48" s="62" t="s">
        <v>552</v>
      </c>
      <c r="D48" s="62" t="s">
        <v>246</v>
      </c>
      <c r="E48" s="62" t="s">
        <v>600</v>
      </c>
      <c r="F48" s="62" t="s">
        <v>403</v>
      </c>
      <c r="G48" s="64">
        <v>81427.08</v>
      </c>
      <c r="H48" s="64">
        <v>81427.08</v>
      </c>
      <c r="I48" s="45">
        <f t="shared" si="0"/>
        <v>100</v>
      </c>
    </row>
    <row r="49" spans="1:9" ht="22.5" x14ac:dyDescent="0.2">
      <c r="A49" s="65" t="s">
        <v>427</v>
      </c>
      <c r="B49" s="66" t="s">
        <v>157</v>
      </c>
      <c r="C49" s="65" t="s">
        <v>552</v>
      </c>
      <c r="D49" s="65" t="s">
        <v>246</v>
      </c>
      <c r="E49" s="65" t="s">
        <v>600</v>
      </c>
      <c r="F49" s="65" t="s">
        <v>304</v>
      </c>
      <c r="G49" s="67">
        <v>81427.08</v>
      </c>
      <c r="H49" s="67">
        <v>81427.08</v>
      </c>
      <c r="I49" s="45">
        <f t="shared" si="0"/>
        <v>100</v>
      </c>
    </row>
    <row r="50" spans="1:9" x14ac:dyDescent="0.2">
      <c r="A50" s="62" t="s">
        <v>250</v>
      </c>
      <c r="B50" s="63" t="s">
        <v>402</v>
      </c>
      <c r="C50" s="62" t="s">
        <v>552</v>
      </c>
      <c r="D50" s="62" t="s">
        <v>246</v>
      </c>
      <c r="E50" s="62" t="s">
        <v>401</v>
      </c>
      <c r="F50" s="62"/>
      <c r="G50" s="64">
        <v>7567.8</v>
      </c>
      <c r="H50" s="64">
        <v>7567.8</v>
      </c>
      <c r="I50" s="45">
        <f t="shared" si="0"/>
        <v>100</v>
      </c>
    </row>
    <row r="51" spans="1:9" ht="56.25" x14ac:dyDescent="0.2">
      <c r="A51" s="62" t="s">
        <v>251</v>
      </c>
      <c r="B51" s="63" t="s">
        <v>248</v>
      </c>
      <c r="C51" s="62" t="s">
        <v>552</v>
      </c>
      <c r="D51" s="62" t="s">
        <v>246</v>
      </c>
      <c r="E51" s="62" t="s">
        <v>249</v>
      </c>
      <c r="F51" s="62"/>
      <c r="G51" s="64">
        <v>7567.8</v>
      </c>
      <c r="H51" s="64">
        <v>7567.8</v>
      </c>
      <c r="I51" s="45">
        <f t="shared" si="0"/>
        <v>100</v>
      </c>
    </row>
    <row r="52" spans="1:9" ht="33.75" x14ac:dyDescent="0.2">
      <c r="A52" s="62" t="s">
        <v>428</v>
      </c>
      <c r="B52" s="63" t="s">
        <v>106</v>
      </c>
      <c r="C52" s="62" t="s">
        <v>552</v>
      </c>
      <c r="D52" s="62" t="s">
        <v>246</v>
      </c>
      <c r="E52" s="62" t="s">
        <v>249</v>
      </c>
      <c r="F52" s="62" t="s">
        <v>387</v>
      </c>
      <c r="G52" s="64">
        <v>7567.8</v>
      </c>
      <c r="H52" s="64">
        <v>7567.8</v>
      </c>
      <c r="I52" s="45">
        <f t="shared" si="0"/>
        <v>100</v>
      </c>
    </row>
    <row r="53" spans="1:9" ht="33.75" x14ac:dyDescent="0.2">
      <c r="A53" s="65" t="s">
        <v>429</v>
      </c>
      <c r="B53" s="66" t="s">
        <v>108</v>
      </c>
      <c r="C53" s="65" t="s">
        <v>552</v>
      </c>
      <c r="D53" s="65" t="s">
        <v>246</v>
      </c>
      <c r="E53" s="65" t="s">
        <v>249</v>
      </c>
      <c r="F53" s="65" t="s">
        <v>376</v>
      </c>
      <c r="G53" s="67">
        <v>7567.8</v>
      </c>
      <c r="H53" s="67">
        <v>7567.8</v>
      </c>
      <c r="I53" s="45">
        <f t="shared" si="0"/>
        <v>100</v>
      </c>
    </row>
    <row r="54" spans="1:9" x14ac:dyDescent="0.2">
      <c r="A54" s="62" t="s">
        <v>430</v>
      </c>
      <c r="B54" s="63" t="s">
        <v>441</v>
      </c>
      <c r="C54" s="62" t="s">
        <v>552</v>
      </c>
      <c r="D54" s="62" t="s">
        <v>252</v>
      </c>
      <c r="E54" s="62"/>
      <c r="F54" s="62"/>
      <c r="G54" s="64">
        <v>133049</v>
      </c>
      <c r="H54" s="64">
        <v>133049</v>
      </c>
      <c r="I54" s="45">
        <f t="shared" si="0"/>
        <v>100</v>
      </c>
    </row>
    <row r="55" spans="1:9" x14ac:dyDescent="0.2">
      <c r="A55" s="62" t="s">
        <v>256</v>
      </c>
      <c r="B55" s="63" t="s">
        <v>129</v>
      </c>
      <c r="C55" s="62" t="s">
        <v>552</v>
      </c>
      <c r="D55" s="62" t="s">
        <v>253</v>
      </c>
      <c r="E55" s="62"/>
      <c r="F55" s="62"/>
      <c r="G55" s="64">
        <v>133049</v>
      </c>
      <c r="H55" s="64">
        <v>133049</v>
      </c>
      <c r="I55" s="45">
        <f t="shared" si="0"/>
        <v>100</v>
      </c>
    </row>
    <row r="56" spans="1:9" x14ac:dyDescent="0.2">
      <c r="A56" s="62" t="s">
        <v>257</v>
      </c>
      <c r="B56" s="63" t="s">
        <v>402</v>
      </c>
      <c r="C56" s="62" t="s">
        <v>552</v>
      </c>
      <c r="D56" s="62" t="s">
        <v>253</v>
      </c>
      <c r="E56" s="62" t="s">
        <v>401</v>
      </c>
      <c r="F56" s="62"/>
      <c r="G56" s="64">
        <v>133049</v>
      </c>
      <c r="H56" s="64">
        <v>133049</v>
      </c>
      <c r="I56" s="45">
        <f t="shared" si="0"/>
        <v>100</v>
      </c>
    </row>
    <row r="57" spans="1:9" ht="60.75" customHeight="1" x14ac:dyDescent="0.2">
      <c r="A57" s="62" t="s">
        <v>431</v>
      </c>
      <c r="B57" s="63" t="s">
        <v>254</v>
      </c>
      <c r="C57" s="62" t="s">
        <v>552</v>
      </c>
      <c r="D57" s="62" t="s">
        <v>253</v>
      </c>
      <c r="E57" s="62" t="s">
        <v>255</v>
      </c>
      <c r="F57" s="62"/>
      <c r="G57" s="64">
        <v>133049</v>
      </c>
      <c r="H57" s="64">
        <v>133049</v>
      </c>
      <c r="I57" s="45">
        <f t="shared" si="0"/>
        <v>100</v>
      </c>
    </row>
    <row r="58" spans="1:9" ht="67.5" x14ac:dyDescent="0.2">
      <c r="A58" s="62" t="s">
        <v>258</v>
      </c>
      <c r="B58" s="63" t="s">
        <v>404</v>
      </c>
      <c r="C58" s="62" t="s">
        <v>552</v>
      </c>
      <c r="D58" s="62" t="s">
        <v>253</v>
      </c>
      <c r="E58" s="62" t="s">
        <v>255</v>
      </c>
      <c r="F58" s="62" t="s">
        <v>403</v>
      </c>
      <c r="G58" s="64">
        <v>111927.33</v>
      </c>
      <c r="H58" s="64">
        <v>111927.33</v>
      </c>
      <c r="I58" s="45">
        <f t="shared" si="0"/>
        <v>100</v>
      </c>
    </row>
    <row r="59" spans="1:9" ht="22.5" x14ac:dyDescent="0.2">
      <c r="A59" s="65" t="s">
        <v>259</v>
      </c>
      <c r="B59" s="66" t="s">
        <v>94</v>
      </c>
      <c r="C59" s="65" t="s">
        <v>552</v>
      </c>
      <c r="D59" s="65" t="s">
        <v>253</v>
      </c>
      <c r="E59" s="65" t="s">
        <v>255</v>
      </c>
      <c r="F59" s="65" t="s">
        <v>222</v>
      </c>
      <c r="G59" s="67">
        <v>111927.33</v>
      </c>
      <c r="H59" s="67">
        <v>111927.33</v>
      </c>
      <c r="I59" s="45">
        <f t="shared" si="0"/>
        <v>100</v>
      </c>
    </row>
    <row r="60" spans="1:9" ht="33.75" x14ac:dyDescent="0.2">
      <c r="A60" s="62" t="s">
        <v>261</v>
      </c>
      <c r="B60" s="63" t="s">
        <v>106</v>
      </c>
      <c r="C60" s="62" t="s">
        <v>552</v>
      </c>
      <c r="D60" s="62" t="s">
        <v>253</v>
      </c>
      <c r="E60" s="62" t="s">
        <v>255</v>
      </c>
      <c r="F60" s="62" t="s">
        <v>387</v>
      </c>
      <c r="G60" s="64">
        <v>21121.67</v>
      </c>
      <c r="H60" s="64">
        <v>21121.67</v>
      </c>
      <c r="I60" s="45">
        <f t="shared" si="0"/>
        <v>100</v>
      </c>
    </row>
    <row r="61" spans="1:9" ht="33.75" x14ac:dyDescent="0.2">
      <c r="A61" s="65" t="s">
        <v>432</v>
      </c>
      <c r="B61" s="66" t="s">
        <v>108</v>
      </c>
      <c r="C61" s="65" t="s">
        <v>552</v>
      </c>
      <c r="D61" s="65" t="s">
        <v>253</v>
      </c>
      <c r="E61" s="65" t="s">
        <v>255</v>
      </c>
      <c r="F61" s="65" t="s">
        <v>376</v>
      </c>
      <c r="G61" s="67">
        <v>21121.67</v>
      </c>
      <c r="H61" s="67">
        <v>21121.67</v>
      </c>
      <c r="I61" s="45">
        <f t="shared" si="0"/>
        <v>100</v>
      </c>
    </row>
    <row r="62" spans="1:9" ht="33.75" x14ac:dyDescent="0.2">
      <c r="A62" s="62" t="s">
        <v>433</v>
      </c>
      <c r="B62" s="63" t="s">
        <v>444</v>
      </c>
      <c r="C62" s="62" t="s">
        <v>552</v>
      </c>
      <c r="D62" s="62" t="s">
        <v>260</v>
      </c>
      <c r="E62" s="62"/>
      <c r="F62" s="62"/>
      <c r="G62" s="64">
        <v>165712.5</v>
      </c>
      <c r="H62" s="64">
        <v>165712.5</v>
      </c>
      <c r="I62" s="45">
        <f t="shared" si="0"/>
        <v>100</v>
      </c>
    </row>
    <row r="63" spans="1:9" ht="45" x14ac:dyDescent="0.2">
      <c r="A63" s="62" t="s">
        <v>434</v>
      </c>
      <c r="B63" s="63" t="s">
        <v>591</v>
      </c>
      <c r="C63" s="62" t="s">
        <v>552</v>
      </c>
      <c r="D63" s="62" t="s">
        <v>262</v>
      </c>
      <c r="E63" s="62"/>
      <c r="F63" s="62"/>
      <c r="G63" s="64">
        <v>165712.5</v>
      </c>
      <c r="H63" s="64">
        <v>165712.5</v>
      </c>
      <c r="I63" s="45">
        <f t="shared" si="0"/>
        <v>100</v>
      </c>
    </row>
    <row r="64" spans="1:9" ht="78.75" x14ac:dyDescent="0.2">
      <c r="A64" s="62" t="s">
        <v>263</v>
      </c>
      <c r="B64" s="63" t="s">
        <v>446</v>
      </c>
      <c r="C64" s="62" t="s">
        <v>552</v>
      </c>
      <c r="D64" s="62" t="s">
        <v>262</v>
      </c>
      <c r="E64" s="62" t="s">
        <v>445</v>
      </c>
      <c r="F64" s="62"/>
      <c r="G64" s="64">
        <v>165712.5</v>
      </c>
      <c r="H64" s="64">
        <v>165712.5</v>
      </c>
      <c r="I64" s="45">
        <f t="shared" si="0"/>
        <v>100</v>
      </c>
    </row>
    <row r="65" spans="1:9" ht="22.5" x14ac:dyDescent="0.2">
      <c r="A65" s="62" t="s">
        <v>436</v>
      </c>
      <c r="B65" s="63" t="s">
        <v>601</v>
      </c>
      <c r="C65" s="62" t="s">
        <v>552</v>
      </c>
      <c r="D65" s="62" t="s">
        <v>262</v>
      </c>
      <c r="E65" s="62" t="s">
        <v>602</v>
      </c>
      <c r="F65" s="62"/>
      <c r="G65" s="64">
        <v>47291.5</v>
      </c>
      <c r="H65" s="64">
        <v>47291.5</v>
      </c>
      <c r="I65" s="45">
        <f t="shared" si="0"/>
        <v>100</v>
      </c>
    </row>
    <row r="66" spans="1:9" ht="59.25" customHeight="1" x14ac:dyDescent="0.2">
      <c r="A66" s="62" t="s">
        <v>264</v>
      </c>
      <c r="B66" s="63" t="s">
        <v>106</v>
      </c>
      <c r="C66" s="62" t="s">
        <v>552</v>
      </c>
      <c r="D66" s="62" t="s">
        <v>262</v>
      </c>
      <c r="E66" s="62" t="s">
        <v>602</v>
      </c>
      <c r="F66" s="62" t="s">
        <v>387</v>
      </c>
      <c r="G66" s="64">
        <v>47291.5</v>
      </c>
      <c r="H66" s="64">
        <v>47291.5</v>
      </c>
      <c r="I66" s="45">
        <f t="shared" si="0"/>
        <v>100</v>
      </c>
    </row>
    <row r="67" spans="1:9" ht="33.75" x14ac:dyDescent="0.2">
      <c r="A67" s="65" t="s">
        <v>265</v>
      </c>
      <c r="B67" s="66" t="s">
        <v>108</v>
      </c>
      <c r="C67" s="65" t="s">
        <v>552</v>
      </c>
      <c r="D67" s="65" t="s">
        <v>262</v>
      </c>
      <c r="E67" s="65" t="s">
        <v>602</v>
      </c>
      <c r="F67" s="65" t="s">
        <v>376</v>
      </c>
      <c r="G67" s="67">
        <v>47291.5</v>
      </c>
      <c r="H67" s="67">
        <v>47291.5</v>
      </c>
      <c r="I67" s="45">
        <f t="shared" si="0"/>
        <v>100</v>
      </c>
    </row>
    <row r="68" spans="1:9" ht="22.5" x14ac:dyDescent="0.2">
      <c r="A68" s="62" t="s">
        <v>266</v>
      </c>
      <c r="B68" s="63" t="s">
        <v>603</v>
      </c>
      <c r="C68" s="62" t="s">
        <v>552</v>
      </c>
      <c r="D68" s="62" t="s">
        <v>262</v>
      </c>
      <c r="E68" s="62" t="s">
        <v>267</v>
      </c>
      <c r="F68" s="62"/>
      <c r="G68" s="64">
        <v>118421</v>
      </c>
      <c r="H68" s="64">
        <v>118421</v>
      </c>
      <c r="I68" s="45">
        <f t="shared" si="0"/>
        <v>100</v>
      </c>
    </row>
    <row r="69" spans="1:9" ht="33.75" x14ac:dyDescent="0.2">
      <c r="A69" s="62" t="s">
        <v>437</v>
      </c>
      <c r="B69" s="63" t="s">
        <v>106</v>
      </c>
      <c r="C69" s="62" t="s">
        <v>552</v>
      </c>
      <c r="D69" s="62" t="s">
        <v>262</v>
      </c>
      <c r="E69" s="62" t="s">
        <v>267</v>
      </c>
      <c r="F69" s="62" t="s">
        <v>387</v>
      </c>
      <c r="G69" s="64">
        <v>118421</v>
      </c>
      <c r="H69" s="64">
        <v>118421</v>
      </c>
      <c r="I69" s="45">
        <f t="shared" si="0"/>
        <v>100</v>
      </c>
    </row>
    <row r="70" spans="1:9" ht="33.75" x14ac:dyDescent="0.2">
      <c r="A70" s="65" t="s">
        <v>268</v>
      </c>
      <c r="B70" s="66" t="s">
        <v>108</v>
      </c>
      <c r="C70" s="65" t="s">
        <v>552</v>
      </c>
      <c r="D70" s="65" t="s">
        <v>262</v>
      </c>
      <c r="E70" s="65" t="s">
        <v>267</v>
      </c>
      <c r="F70" s="65" t="s">
        <v>376</v>
      </c>
      <c r="G70" s="67">
        <v>118421</v>
      </c>
      <c r="H70" s="67">
        <v>118421</v>
      </c>
      <c r="I70" s="45">
        <f t="shared" si="0"/>
        <v>100</v>
      </c>
    </row>
    <row r="71" spans="1:9" x14ac:dyDescent="0.2">
      <c r="A71" s="62" t="s">
        <v>269</v>
      </c>
      <c r="B71" s="63" t="s">
        <v>451</v>
      </c>
      <c r="C71" s="62" t="s">
        <v>552</v>
      </c>
      <c r="D71" s="62" t="s">
        <v>270</v>
      </c>
      <c r="E71" s="62"/>
      <c r="F71" s="62"/>
      <c r="G71" s="64">
        <v>2624732.7799999998</v>
      </c>
      <c r="H71" s="44"/>
      <c r="I71" s="45">
        <f t="shared" si="0"/>
        <v>0</v>
      </c>
    </row>
    <row r="72" spans="1:9" x14ac:dyDescent="0.2">
      <c r="A72" s="62" t="s">
        <v>271</v>
      </c>
      <c r="B72" s="63" t="s">
        <v>147</v>
      </c>
      <c r="C72" s="62" t="s">
        <v>552</v>
      </c>
      <c r="D72" s="62" t="s">
        <v>272</v>
      </c>
      <c r="E72" s="62"/>
      <c r="F72" s="62"/>
      <c r="G72" s="64">
        <v>2620732.7799999998</v>
      </c>
      <c r="H72" s="44">
        <v>2550732.7799999998</v>
      </c>
      <c r="I72" s="45">
        <f t="shared" si="0"/>
        <v>97.328991321274643</v>
      </c>
    </row>
    <row r="73" spans="1:9" ht="33.75" x14ac:dyDescent="0.2">
      <c r="A73" s="62" t="s">
        <v>438</v>
      </c>
      <c r="B73" s="63" t="s">
        <v>453</v>
      </c>
      <c r="C73" s="62" t="s">
        <v>552</v>
      </c>
      <c r="D73" s="62" t="s">
        <v>272</v>
      </c>
      <c r="E73" s="62" t="s">
        <v>452</v>
      </c>
      <c r="F73" s="62"/>
      <c r="G73" s="64">
        <v>989137.25</v>
      </c>
      <c r="H73" s="74">
        <v>919137.25</v>
      </c>
      <c r="I73" s="45">
        <f t="shared" si="0"/>
        <v>92.923125683518634</v>
      </c>
    </row>
    <row r="74" spans="1:9" ht="22.5" x14ac:dyDescent="0.2">
      <c r="A74" s="62" t="s">
        <v>273</v>
      </c>
      <c r="B74" s="63" t="s">
        <v>455</v>
      </c>
      <c r="C74" s="62" t="s">
        <v>552</v>
      </c>
      <c r="D74" s="62" t="s">
        <v>272</v>
      </c>
      <c r="E74" s="62" t="s">
        <v>454</v>
      </c>
      <c r="F74" s="62"/>
      <c r="G74" s="64">
        <v>989137.25</v>
      </c>
      <c r="H74" s="74">
        <v>919137.25</v>
      </c>
      <c r="I74" s="45">
        <f t="shared" si="0"/>
        <v>92.923125683518634</v>
      </c>
    </row>
    <row r="75" spans="1:9" ht="78.75" x14ac:dyDescent="0.2">
      <c r="A75" s="62" t="s">
        <v>274</v>
      </c>
      <c r="B75" s="68" t="s">
        <v>497</v>
      </c>
      <c r="C75" s="62" t="s">
        <v>552</v>
      </c>
      <c r="D75" s="62" t="s">
        <v>272</v>
      </c>
      <c r="E75" s="62" t="s">
        <v>275</v>
      </c>
      <c r="F75" s="62"/>
      <c r="G75" s="64">
        <v>574979.25</v>
      </c>
      <c r="H75" s="64">
        <v>504979.25</v>
      </c>
      <c r="I75" s="45">
        <f t="shared" ref="I75:I138" si="1">H75/G75*100</f>
        <v>87.825647621196765</v>
      </c>
    </row>
    <row r="76" spans="1:9" ht="33.75" x14ac:dyDescent="0.2">
      <c r="A76" s="62" t="s">
        <v>439</v>
      </c>
      <c r="B76" s="63" t="s">
        <v>106</v>
      </c>
      <c r="C76" s="62" t="s">
        <v>552</v>
      </c>
      <c r="D76" s="62" t="s">
        <v>272</v>
      </c>
      <c r="E76" s="62" t="s">
        <v>275</v>
      </c>
      <c r="F76" s="62" t="s">
        <v>387</v>
      </c>
      <c r="G76" s="64">
        <v>574979.25</v>
      </c>
      <c r="H76" s="64">
        <v>504979.25</v>
      </c>
      <c r="I76" s="45">
        <f t="shared" si="1"/>
        <v>87.825647621196765</v>
      </c>
    </row>
    <row r="77" spans="1:9" ht="33.75" x14ac:dyDescent="0.2">
      <c r="A77" s="65" t="s">
        <v>276</v>
      </c>
      <c r="B77" s="66" t="s">
        <v>108</v>
      </c>
      <c r="C77" s="65" t="s">
        <v>552</v>
      </c>
      <c r="D77" s="65" t="s">
        <v>272</v>
      </c>
      <c r="E77" s="65" t="s">
        <v>275</v>
      </c>
      <c r="F77" s="65" t="s">
        <v>376</v>
      </c>
      <c r="G77" s="67">
        <v>574979.25</v>
      </c>
      <c r="H77" s="64">
        <v>504979.25</v>
      </c>
      <c r="I77" s="45">
        <f t="shared" si="1"/>
        <v>87.825647621196765</v>
      </c>
    </row>
    <row r="78" spans="1:9" ht="45" x14ac:dyDescent="0.2">
      <c r="A78" s="62" t="s">
        <v>277</v>
      </c>
      <c r="B78" s="63" t="s">
        <v>604</v>
      </c>
      <c r="C78" s="62" t="s">
        <v>552</v>
      </c>
      <c r="D78" s="62" t="s">
        <v>272</v>
      </c>
      <c r="E78" s="62" t="s">
        <v>362</v>
      </c>
      <c r="F78" s="62"/>
      <c r="G78" s="64">
        <v>414158</v>
      </c>
      <c r="H78" s="64">
        <v>414158</v>
      </c>
      <c r="I78" s="45">
        <f t="shared" si="1"/>
        <v>100</v>
      </c>
    </row>
    <row r="79" spans="1:9" ht="33.75" x14ac:dyDescent="0.2">
      <c r="A79" s="62" t="s">
        <v>440</v>
      </c>
      <c r="B79" s="63" t="s">
        <v>106</v>
      </c>
      <c r="C79" s="62" t="s">
        <v>552</v>
      </c>
      <c r="D79" s="62" t="s">
        <v>272</v>
      </c>
      <c r="E79" s="62" t="s">
        <v>362</v>
      </c>
      <c r="F79" s="62" t="s">
        <v>387</v>
      </c>
      <c r="G79" s="64">
        <v>414158</v>
      </c>
      <c r="H79" s="64">
        <v>414158</v>
      </c>
      <c r="I79" s="45">
        <f t="shared" si="1"/>
        <v>100</v>
      </c>
    </row>
    <row r="80" spans="1:9" ht="33.75" x14ac:dyDescent="0.2">
      <c r="A80" s="65" t="s">
        <v>278</v>
      </c>
      <c r="B80" s="66" t="s">
        <v>108</v>
      </c>
      <c r="C80" s="65" t="s">
        <v>552</v>
      </c>
      <c r="D80" s="65" t="s">
        <v>272</v>
      </c>
      <c r="E80" s="65" t="s">
        <v>362</v>
      </c>
      <c r="F80" s="65" t="s">
        <v>376</v>
      </c>
      <c r="G80" s="67">
        <v>414158</v>
      </c>
      <c r="H80" s="67">
        <v>414158</v>
      </c>
      <c r="I80" s="45">
        <f t="shared" si="1"/>
        <v>100</v>
      </c>
    </row>
    <row r="81" spans="1:9" x14ac:dyDescent="0.2">
      <c r="A81" s="62" t="s">
        <v>279</v>
      </c>
      <c r="B81" s="63" t="s">
        <v>402</v>
      </c>
      <c r="C81" s="62" t="s">
        <v>552</v>
      </c>
      <c r="D81" s="62" t="s">
        <v>272</v>
      </c>
      <c r="E81" s="62" t="s">
        <v>401</v>
      </c>
      <c r="F81" s="62"/>
      <c r="G81" s="64">
        <v>1631595.53</v>
      </c>
      <c r="H81" s="64">
        <v>1631595.53</v>
      </c>
      <c r="I81" s="45">
        <f t="shared" si="1"/>
        <v>100</v>
      </c>
    </row>
    <row r="82" spans="1:9" ht="22.5" x14ac:dyDescent="0.2">
      <c r="A82" s="62" t="s">
        <v>280</v>
      </c>
      <c r="B82" s="63" t="s">
        <v>605</v>
      </c>
      <c r="C82" s="62" t="s">
        <v>552</v>
      </c>
      <c r="D82" s="62" t="s">
        <v>272</v>
      </c>
      <c r="E82" s="62" t="s">
        <v>606</v>
      </c>
      <c r="F82" s="62"/>
      <c r="G82" s="64">
        <v>262558.37</v>
      </c>
      <c r="H82" s="64">
        <v>262558.37</v>
      </c>
      <c r="I82" s="45">
        <f t="shared" si="1"/>
        <v>100</v>
      </c>
    </row>
    <row r="83" spans="1:9" ht="33.75" x14ac:dyDescent="0.2">
      <c r="A83" s="62" t="s">
        <v>442</v>
      </c>
      <c r="B83" s="63" t="s">
        <v>106</v>
      </c>
      <c r="C83" s="62" t="s">
        <v>552</v>
      </c>
      <c r="D83" s="62" t="s">
        <v>272</v>
      </c>
      <c r="E83" s="62" t="s">
        <v>606</v>
      </c>
      <c r="F83" s="62" t="s">
        <v>387</v>
      </c>
      <c r="G83" s="64">
        <v>262558.37</v>
      </c>
      <c r="H83" s="64">
        <v>262558.37</v>
      </c>
      <c r="I83" s="45">
        <f t="shared" si="1"/>
        <v>100</v>
      </c>
    </row>
    <row r="84" spans="1:9" ht="33.75" x14ac:dyDescent="0.2">
      <c r="A84" s="65" t="s">
        <v>281</v>
      </c>
      <c r="B84" s="66" t="s">
        <v>108</v>
      </c>
      <c r="C84" s="65" t="s">
        <v>552</v>
      </c>
      <c r="D84" s="65" t="s">
        <v>272</v>
      </c>
      <c r="E84" s="65" t="s">
        <v>606</v>
      </c>
      <c r="F84" s="65" t="s">
        <v>376</v>
      </c>
      <c r="G84" s="67">
        <v>262558.37</v>
      </c>
      <c r="H84" s="67">
        <v>262558.37</v>
      </c>
      <c r="I84" s="45">
        <f t="shared" si="1"/>
        <v>100</v>
      </c>
    </row>
    <row r="85" spans="1:9" ht="22.5" x14ac:dyDescent="0.2">
      <c r="A85" s="62" t="s">
        <v>282</v>
      </c>
      <c r="B85" s="63" t="s">
        <v>607</v>
      </c>
      <c r="C85" s="62" t="s">
        <v>552</v>
      </c>
      <c r="D85" s="62" t="s">
        <v>272</v>
      </c>
      <c r="E85" s="62" t="s">
        <v>608</v>
      </c>
      <c r="F85" s="62"/>
      <c r="G85" s="64">
        <v>20000</v>
      </c>
      <c r="H85" s="64">
        <v>20000</v>
      </c>
      <c r="I85" s="45">
        <f t="shared" si="1"/>
        <v>100</v>
      </c>
    </row>
    <row r="86" spans="1:9" ht="33.75" x14ac:dyDescent="0.2">
      <c r="A86" s="62" t="s">
        <v>283</v>
      </c>
      <c r="B86" s="63" t="s">
        <v>106</v>
      </c>
      <c r="C86" s="62" t="s">
        <v>552</v>
      </c>
      <c r="D86" s="62" t="s">
        <v>272</v>
      </c>
      <c r="E86" s="62" t="s">
        <v>608</v>
      </c>
      <c r="F86" s="62" t="s">
        <v>387</v>
      </c>
      <c r="G86" s="64">
        <v>20000</v>
      </c>
      <c r="H86" s="64">
        <v>20000</v>
      </c>
      <c r="I86" s="45">
        <f t="shared" si="1"/>
        <v>100</v>
      </c>
    </row>
    <row r="87" spans="1:9" ht="33.75" x14ac:dyDescent="0.2">
      <c r="A87" s="65" t="s">
        <v>443</v>
      </c>
      <c r="B87" s="66" t="s">
        <v>108</v>
      </c>
      <c r="C87" s="65" t="s">
        <v>552</v>
      </c>
      <c r="D87" s="65" t="s">
        <v>272</v>
      </c>
      <c r="E87" s="65" t="s">
        <v>608</v>
      </c>
      <c r="F87" s="65" t="s">
        <v>376</v>
      </c>
      <c r="G87" s="67">
        <v>20000</v>
      </c>
      <c r="H87" s="67">
        <v>20000</v>
      </c>
      <c r="I87" s="45">
        <f t="shared" si="1"/>
        <v>100</v>
      </c>
    </row>
    <row r="88" spans="1:9" ht="45" x14ac:dyDescent="0.2">
      <c r="A88" s="62" t="s">
        <v>284</v>
      </c>
      <c r="B88" s="63" t="s">
        <v>609</v>
      </c>
      <c r="C88" s="62" t="s">
        <v>552</v>
      </c>
      <c r="D88" s="62" t="s">
        <v>272</v>
      </c>
      <c r="E88" s="62" t="s">
        <v>555</v>
      </c>
      <c r="F88" s="62"/>
      <c r="G88" s="64">
        <v>1349037.16</v>
      </c>
      <c r="H88" s="64">
        <v>1349037.16</v>
      </c>
      <c r="I88" s="45">
        <f t="shared" si="1"/>
        <v>100</v>
      </c>
    </row>
    <row r="89" spans="1:9" x14ac:dyDescent="0.2">
      <c r="A89" s="62" t="s">
        <v>285</v>
      </c>
      <c r="B89" s="63" t="s">
        <v>119</v>
      </c>
      <c r="C89" s="62" t="s">
        <v>552</v>
      </c>
      <c r="D89" s="62" t="s">
        <v>272</v>
      </c>
      <c r="E89" s="62" t="s">
        <v>555</v>
      </c>
      <c r="F89" s="62" t="s">
        <v>426</v>
      </c>
      <c r="G89" s="64">
        <v>1349037.16</v>
      </c>
      <c r="H89" s="64">
        <v>1349037.16</v>
      </c>
      <c r="I89" s="45">
        <f t="shared" si="1"/>
        <v>100</v>
      </c>
    </row>
    <row r="90" spans="1:9" x14ac:dyDescent="0.2">
      <c r="A90" s="65" t="s">
        <v>447</v>
      </c>
      <c r="B90" s="66" t="s">
        <v>84</v>
      </c>
      <c r="C90" s="65" t="s">
        <v>552</v>
      </c>
      <c r="D90" s="65" t="s">
        <v>272</v>
      </c>
      <c r="E90" s="65" t="s">
        <v>555</v>
      </c>
      <c r="F90" s="65" t="s">
        <v>245</v>
      </c>
      <c r="G90" s="67">
        <v>1349037.16</v>
      </c>
      <c r="H90" s="67">
        <v>1349037.16</v>
      </c>
      <c r="I90" s="45">
        <f t="shared" si="1"/>
        <v>100</v>
      </c>
    </row>
    <row r="91" spans="1:9" ht="22.5" x14ac:dyDescent="0.2">
      <c r="A91" s="62" t="s">
        <v>286</v>
      </c>
      <c r="B91" s="63" t="s">
        <v>389</v>
      </c>
      <c r="C91" s="62" t="s">
        <v>552</v>
      </c>
      <c r="D91" s="62" t="s">
        <v>394</v>
      </c>
      <c r="E91" s="62"/>
      <c r="F91" s="62"/>
      <c r="G91" s="64">
        <v>4000</v>
      </c>
      <c r="H91" s="64">
        <v>4000</v>
      </c>
      <c r="I91" s="45">
        <f t="shared" si="1"/>
        <v>100</v>
      </c>
    </row>
    <row r="92" spans="1:9" ht="33.75" x14ac:dyDescent="0.2">
      <c r="A92" s="62" t="s">
        <v>287</v>
      </c>
      <c r="B92" s="63" t="s">
        <v>408</v>
      </c>
      <c r="C92" s="62" t="s">
        <v>552</v>
      </c>
      <c r="D92" s="62" t="s">
        <v>394</v>
      </c>
      <c r="E92" s="62" t="s">
        <v>407</v>
      </c>
      <c r="F92" s="62"/>
      <c r="G92" s="64">
        <v>4000</v>
      </c>
      <c r="H92" s="64">
        <v>4000</v>
      </c>
      <c r="I92" s="45">
        <f t="shared" si="1"/>
        <v>100</v>
      </c>
    </row>
    <row r="93" spans="1:9" ht="22.5" x14ac:dyDescent="0.2">
      <c r="A93" s="62" t="s">
        <v>448</v>
      </c>
      <c r="B93" s="63" t="s">
        <v>415</v>
      </c>
      <c r="C93" s="62" t="s">
        <v>552</v>
      </c>
      <c r="D93" s="62" t="s">
        <v>394</v>
      </c>
      <c r="E93" s="62" t="s">
        <v>414</v>
      </c>
      <c r="F93" s="62"/>
      <c r="G93" s="64">
        <v>4000</v>
      </c>
      <c r="H93" s="64">
        <v>4000</v>
      </c>
      <c r="I93" s="45">
        <f t="shared" si="1"/>
        <v>100</v>
      </c>
    </row>
    <row r="94" spans="1:9" ht="67.5" x14ac:dyDescent="0.2">
      <c r="A94" s="62" t="s">
        <v>288</v>
      </c>
      <c r="B94" s="63" t="s">
        <v>435</v>
      </c>
      <c r="C94" s="62" t="s">
        <v>552</v>
      </c>
      <c r="D94" s="62" t="s">
        <v>394</v>
      </c>
      <c r="E94" s="62" t="s">
        <v>361</v>
      </c>
      <c r="F94" s="62"/>
      <c r="G94" s="64">
        <v>4000</v>
      </c>
      <c r="H94" s="64">
        <v>4000</v>
      </c>
      <c r="I94" s="45">
        <f t="shared" si="1"/>
        <v>100</v>
      </c>
    </row>
    <row r="95" spans="1:9" ht="33.75" x14ac:dyDescent="0.2">
      <c r="A95" s="62" t="s">
        <v>289</v>
      </c>
      <c r="B95" s="63" t="s">
        <v>106</v>
      </c>
      <c r="C95" s="62" t="s">
        <v>552</v>
      </c>
      <c r="D95" s="62" t="s">
        <v>394</v>
      </c>
      <c r="E95" s="62" t="s">
        <v>361</v>
      </c>
      <c r="F95" s="62" t="s">
        <v>387</v>
      </c>
      <c r="G95" s="64">
        <v>4000</v>
      </c>
      <c r="H95" s="64">
        <v>4000</v>
      </c>
      <c r="I95" s="45">
        <f t="shared" si="1"/>
        <v>100</v>
      </c>
    </row>
    <row r="96" spans="1:9" ht="33.75" x14ac:dyDescent="0.2">
      <c r="A96" s="65" t="s">
        <v>449</v>
      </c>
      <c r="B96" s="66" t="s">
        <v>108</v>
      </c>
      <c r="C96" s="65" t="s">
        <v>552</v>
      </c>
      <c r="D96" s="65" t="s">
        <v>394</v>
      </c>
      <c r="E96" s="65" t="s">
        <v>361</v>
      </c>
      <c r="F96" s="65" t="s">
        <v>376</v>
      </c>
      <c r="G96" s="64">
        <v>4000</v>
      </c>
      <c r="H96" s="64">
        <v>4000</v>
      </c>
      <c r="I96" s="45">
        <f t="shared" si="1"/>
        <v>100</v>
      </c>
    </row>
    <row r="97" spans="1:9" ht="22.5" x14ac:dyDescent="0.2">
      <c r="A97" s="62" t="s">
        <v>291</v>
      </c>
      <c r="B97" s="63" t="s">
        <v>464</v>
      </c>
      <c r="C97" s="62" t="s">
        <v>552</v>
      </c>
      <c r="D97" s="62" t="s">
        <v>290</v>
      </c>
      <c r="E97" s="62"/>
      <c r="F97" s="62"/>
      <c r="G97" s="64">
        <v>4238016.91</v>
      </c>
      <c r="H97" s="64">
        <v>4238016.91</v>
      </c>
      <c r="I97" s="45">
        <f t="shared" si="1"/>
        <v>100</v>
      </c>
    </row>
    <row r="98" spans="1:9" x14ac:dyDescent="0.2">
      <c r="A98" s="62" t="s">
        <v>292</v>
      </c>
      <c r="B98" s="63" t="s">
        <v>356</v>
      </c>
      <c r="C98" s="62" t="s">
        <v>552</v>
      </c>
      <c r="D98" s="62" t="s">
        <v>363</v>
      </c>
      <c r="E98" s="62"/>
      <c r="F98" s="62"/>
      <c r="G98" s="64">
        <v>51232.47</v>
      </c>
      <c r="H98" s="64">
        <v>51232.47</v>
      </c>
      <c r="I98" s="45">
        <f t="shared" si="1"/>
        <v>100</v>
      </c>
    </row>
    <row r="99" spans="1:9" ht="33.75" x14ac:dyDescent="0.2">
      <c r="A99" s="62" t="s">
        <v>450</v>
      </c>
      <c r="B99" s="63" t="s">
        <v>408</v>
      </c>
      <c r="C99" s="62" t="s">
        <v>552</v>
      </c>
      <c r="D99" s="62" t="s">
        <v>363</v>
      </c>
      <c r="E99" s="62" t="s">
        <v>407</v>
      </c>
      <c r="F99" s="62"/>
      <c r="G99" s="64">
        <v>31232.47</v>
      </c>
      <c r="H99" s="64">
        <v>31232.47</v>
      </c>
      <c r="I99" s="45">
        <f t="shared" si="1"/>
        <v>100</v>
      </c>
    </row>
    <row r="100" spans="1:9" ht="22.5" x14ac:dyDescent="0.2">
      <c r="A100" s="62" t="s">
        <v>293</v>
      </c>
      <c r="B100" s="63" t="s">
        <v>415</v>
      </c>
      <c r="C100" s="62" t="s">
        <v>552</v>
      </c>
      <c r="D100" s="62" t="s">
        <v>363</v>
      </c>
      <c r="E100" s="62" t="s">
        <v>414</v>
      </c>
      <c r="F100" s="62"/>
      <c r="G100" s="64">
        <v>31232.47</v>
      </c>
      <c r="H100" s="64">
        <v>31232.47</v>
      </c>
      <c r="I100" s="45">
        <f t="shared" si="1"/>
        <v>100</v>
      </c>
    </row>
    <row r="101" spans="1:9" ht="67.5" x14ac:dyDescent="0.2">
      <c r="A101" s="62" t="s">
        <v>294</v>
      </c>
      <c r="B101" s="63" t="s">
        <v>435</v>
      </c>
      <c r="C101" s="62" t="s">
        <v>552</v>
      </c>
      <c r="D101" s="62" t="s">
        <v>363</v>
      </c>
      <c r="E101" s="62" t="s">
        <v>361</v>
      </c>
      <c r="F101" s="62"/>
      <c r="G101" s="64">
        <v>31232.47</v>
      </c>
      <c r="H101" s="64">
        <v>31232.47</v>
      </c>
      <c r="I101" s="45">
        <f t="shared" si="1"/>
        <v>100</v>
      </c>
    </row>
    <row r="102" spans="1:9" ht="33.75" x14ac:dyDescent="0.2">
      <c r="A102" s="62" t="s">
        <v>295</v>
      </c>
      <c r="B102" s="63" t="s">
        <v>106</v>
      </c>
      <c r="C102" s="62" t="s">
        <v>552</v>
      </c>
      <c r="D102" s="62" t="s">
        <v>363</v>
      </c>
      <c r="E102" s="62" t="s">
        <v>361</v>
      </c>
      <c r="F102" s="62" t="s">
        <v>387</v>
      </c>
      <c r="G102" s="64">
        <v>31232.47</v>
      </c>
      <c r="H102" s="64">
        <v>31232.47</v>
      </c>
      <c r="I102" s="45">
        <f t="shared" si="1"/>
        <v>100</v>
      </c>
    </row>
    <row r="103" spans="1:9" ht="33.75" x14ac:dyDescent="0.2">
      <c r="A103" s="65" t="s">
        <v>456</v>
      </c>
      <c r="B103" s="66" t="s">
        <v>108</v>
      </c>
      <c r="C103" s="65" t="s">
        <v>552</v>
      </c>
      <c r="D103" s="65" t="s">
        <v>363</v>
      </c>
      <c r="E103" s="65" t="s">
        <v>361</v>
      </c>
      <c r="F103" s="65" t="s">
        <v>376</v>
      </c>
      <c r="G103" s="67">
        <v>31232.47</v>
      </c>
      <c r="H103" s="67">
        <v>31232.47</v>
      </c>
      <c r="I103" s="45">
        <f t="shared" si="1"/>
        <v>100</v>
      </c>
    </row>
    <row r="104" spans="1:9" x14ac:dyDescent="0.2">
      <c r="A104" s="62" t="s">
        <v>296</v>
      </c>
      <c r="B104" s="63" t="s">
        <v>402</v>
      </c>
      <c r="C104" s="62" t="s">
        <v>552</v>
      </c>
      <c r="D104" s="62" t="s">
        <v>363</v>
      </c>
      <c r="E104" s="62" t="s">
        <v>401</v>
      </c>
      <c r="F104" s="62"/>
      <c r="G104" s="64">
        <v>20000</v>
      </c>
      <c r="H104" s="64">
        <v>20000</v>
      </c>
      <c r="I104" s="45">
        <f t="shared" si="1"/>
        <v>100</v>
      </c>
    </row>
    <row r="105" spans="1:9" ht="33.75" x14ac:dyDescent="0.2">
      <c r="A105" s="62" t="s">
        <v>457</v>
      </c>
      <c r="B105" s="63" t="s">
        <v>554</v>
      </c>
      <c r="C105" s="62" t="s">
        <v>552</v>
      </c>
      <c r="D105" s="62" t="s">
        <v>363</v>
      </c>
      <c r="E105" s="62" t="s">
        <v>553</v>
      </c>
      <c r="F105" s="62"/>
      <c r="G105" s="64">
        <v>20000</v>
      </c>
      <c r="H105" s="64">
        <v>20000</v>
      </c>
      <c r="I105" s="45">
        <f t="shared" si="1"/>
        <v>100</v>
      </c>
    </row>
    <row r="106" spans="1:9" x14ac:dyDescent="0.2">
      <c r="A106" s="62" t="s">
        <v>297</v>
      </c>
      <c r="B106" s="63" t="s">
        <v>111</v>
      </c>
      <c r="C106" s="62" t="s">
        <v>552</v>
      </c>
      <c r="D106" s="62" t="s">
        <v>363</v>
      </c>
      <c r="E106" s="62" t="s">
        <v>553</v>
      </c>
      <c r="F106" s="62" t="s">
        <v>420</v>
      </c>
      <c r="G106" s="64">
        <v>20000</v>
      </c>
      <c r="H106" s="64">
        <v>20000</v>
      </c>
      <c r="I106" s="45">
        <f t="shared" si="1"/>
        <v>100</v>
      </c>
    </row>
    <row r="107" spans="1:9" x14ac:dyDescent="0.2">
      <c r="A107" s="65" t="s">
        <v>298</v>
      </c>
      <c r="B107" s="66" t="s">
        <v>592</v>
      </c>
      <c r="C107" s="65" t="s">
        <v>552</v>
      </c>
      <c r="D107" s="65" t="s">
        <v>363</v>
      </c>
      <c r="E107" s="65" t="s">
        <v>553</v>
      </c>
      <c r="F107" s="65" t="s">
        <v>610</v>
      </c>
      <c r="G107" s="67">
        <v>20000</v>
      </c>
      <c r="H107" s="67">
        <v>20000</v>
      </c>
      <c r="I107" s="45">
        <f t="shared" si="1"/>
        <v>100</v>
      </c>
    </row>
    <row r="108" spans="1:9" x14ac:dyDescent="0.2">
      <c r="A108" s="62" t="s">
        <v>300</v>
      </c>
      <c r="B108" s="63" t="s">
        <v>154</v>
      </c>
      <c r="C108" s="62" t="s">
        <v>552</v>
      </c>
      <c r="D108" s="62" t="s">
        <v>299</v>
      </c>
      <c r="E108" s="62"/>
      <c r="F108" s="62"/>
      <c r="G108" s="64">
        <v>3152383.21</v>
      </c>
      <c r="H108" s="64">
        <v>3152383.21</v>
      </c>
      <c r="I108" s="45">
        <f t="shared" si="1"/>
        <v>100</v>
      </c>
    </row>
    <row r="109" spans="1:9" ht="33.75" x14ac:dyDescent="0.2">
      <c r="A109" s="62" t="s">
        <v>403</v>
      </c>
      <c r="B109" s="63" t="s">
        <v>453</v>
      </c>
      <c r="C109" s="62" t="s">
        <v>552</v>
      </c>
      <c r="D109" s="62" t="s">
        <v>299</v>
      </c>
      <c r="E109" s="62" t="s">
        <v>452</v>
      </c>
      <c r="F109" s="62"/>
      <c r="G109" s="64">
        <v>979284.21</v>
      </c>
      <c r="H109" s="64">
        <v>979284.21</v>
      </c>
      <c r="I109" s="45">
        <f t="shared" si="1"/>
        <v>100</v>
      </c>
    </row>
    <row r="110" spans="1:9" ht="22.5" x14ac:dyDescent="0.2">
      <c r="A110" s="62" t="s">
        <v>301</v>
      </c>
      <c r="B110" s="63" t="s">
        <v>474</v>
      </c>
      <c r="C110" s="62" t="s">
        <v>552</v>
      </c>
      <c r="D110" s="62" t="s">
        <v>299</v>
      </c>
      <c r="E110" s="62" t="s">
        <v>473</v>
      </c>
      <c r="F110" s="62"/>
      <c r="G110" s="64">
        <v>592986.23</v>
      </c>
      <c r="H110" s="64">
        <v>592986.23</v>
      </c>
      <c r="I110" s="45">
        <f t="shared" si="1"/>
        <v>100</v>
      </c>
    </row>
    <row r="111" spans="1:9" ht="90" x14ac:dyDescent="0.2">
      <c r="A111" s="62" t="s">
        <v>302</v>
      </c>
      <c r="B111" s="68" t="s">
        <v>611</v>
      </c>
      <c r="C111" s="62" t="s">
        <v>552</v>
      </c>
      <c r="D111" s="62" t="s">
        <v>299</v>
      </c>
      <c r="E111" s="62" t="s">
        <v>612</v>
      </c>
      <c r="F111" s="62"/>
      <c r="G111" s="64">
        <v>8280.7199999999993</v>
      </c>
      <c r="H111" s="64">
        <v>8280.7199999999993</v>
      </c>
      <c r="I111" s="45">
        <f t="shared" si="1"/>
        <v>100</v>
      </c>
    </row>
    <row r="112" spans="1:9" ht="67.5" x14ac:dyDescent="0.2">
      <c r="A112" s="62" t="s">
        <v>303</v>
      </c>
      <c r="B112" s="63" t="s">
        <v>404</v>
      </c>
      <c r="C112" s="62" t="s">
        <v>552</v>
      </c>
      <c r="D112" s="62" t="s">
        <v>299</v>
      </c>
      <c r="E112" s="62" t="s">
        <v>612</v>
      </c>
      <c r="F112" s="62" t="s">
        <v>403</v>
      </c>
      <c r="G112" s="64">
        <v>8280.7199999999993</v>
      </c>
      <c r="H112" s="64">
        <v>8280.7199999999993</v>
      </c>
      <c r="I112" s="45">
        <f t="shared" si="1"/>
        <v>100</v>
      </c>
    </row>
    <row r="113" spans="1:9" ht="22.5" x14ac:dyDescent="0.2">
      <c r="A113" s="65" t="s">
        <v>458</v>
      </c>
      <c r="B113" s="66" t="s">
        <v>157</v>
      </c>
      <c r="C113" s="65" t="s">
        <v>552</v>
      </c>
      <c r="D113" s="65" t="s">
        <v>299</v>
      </c>
      <c r="E113" s="65" t="s">
        <v>612</v>
      </c>
      <c r="F113" s="65" t="s">
        <v>304</v>
      </c>
      <c r="G113" s="67">
        <v>8280.7199999999993</v>
      </c>
      <c r="H113" s="67">
        <v>8280.7199999999993</v>
      </c>
      <c r="I113" s="45">
        <f t="shared" si="1"/>
        <v>100</v>
      </c>
    </row>
    <row r="114" spans="1:9" ht="67.5" x14ac:dyDescent="0.2">
      <c r="A114" s="62" t="s">
        <v>459</v>
      </c>
      <c r="B114" s="63" t="s">
        <v>305</v>
      </c>
      <c r="C114" s="62" t="s">
        <v>552</v>
      </c>
      <c r="D114" s="62" t="s">
        <v>299</v>
      </c>
      <c r="E114" s="62" t="s">
        <v>306</v>
      </c>
      <c r="F114" s="62"/>
      <c r="G114" s="64">
        <v>584705.51</v>
      </c>
      <c r="H114" s="64">
        <v>584705.51</v>
      </c>
      <c r="I114" s="45">
        <f t="shared" si="1"/>
        <v>100</v>
      </c>
    </row>
    <row r="115" spans="1:9" ht="67.5" x14ac:dyDescent="0.2">
      <c r="A115" s="62" t="s">
        <v>460</v>
      </c>
      <c r="B115" s="63" t="s">
        <v>404</v>
      </c>
      <c r="C115" s="62" t="s">
        <v>552</v>
      </c>
      <c r="D115" s="62" t="s">
        <v>299</v>
      </c>
      <c r="E115" s="62" t="s">
        <v>306</v>
      </c>
      <c r="F115" s="62" t="s">
        <v>403</v>
      </c>
      <c r="G115" s="64">
        <v>141806.51</v>
      </c>
      <c r="H115" s="64">
        <v>141806.51</v>
      </c>
      <c r="I115" s="45">
        <f t="shared" si="1"/>
        <v>100</v>
      </c>
    </row>
    <row r="116" spans="1:9" ht="22.5" x14ac:dyDescent="0.2">
      <c r="A116" s="65" t="s">
        <v>307</v>
      </c>
      <c r="B116" s="66" t="s">
        <v>157</v>
      </c>
      <c r="C116" s="65" t="s">
        <v>552</v>
      </c>
      <c r="D116" s="65" t="s">
        <v>299</v>
      </c>
      <c r="E116" s="65" t="s">
        <v>306</v>
      </c>
      <c r="F116" s="65" t="s">
        <v>304</v>
      </c>
      <c r="G116" s="67">
        <v>141806.51</v>
      </c>
      <c r="H116" s="67">
        <v>141806.51</v>
      </c>
      <c r="I116" s="45">
        <f t="shared" si="1"/>
        <v>100</v>
      </c>
    </row>
    <row r="117" spans="1:9" ht="33.75" x14ac:dyDescent="0.2">
      <c r="A117" s="62" t="s">
        <v>308</v>
      </c>
      <c r="B117" s="63" t="s">
        <v>106</v>
      </c>
      <c r="C117" s="62" t="s">
        <v>552</v>
      </c>
      <c r="D117" s="62" t="s">
        <v>299</v>
      </c>
      <c r="E117" s="62" t="s">
        <v>306</v>
      </c>
      <c r="F117" s="62" t="s">
        <v>387</v>
      </c>
      <c r="G117" s="64">
        <v>442899</v>
      </c>
      <c r="H117" s="64">
        <v>442899</v>
      </c>
      <c r="I117" s="45">
        <f t="shared" si="1"/>
        <v>100</v>
      </c>
    </row>
    <row r="118" spans="1:9" ht="33.75" x14ac:dyDescent="0.2">
      <c r="A118" s="65" t="s">
        <v>461</v>
      </c>
      <c r="B118" s="66" t="s">
        <v>108</v>
      </c>
      <c r="C118" s="65" t="s">
        <v>552</v>
      </c>
      <c r="D118" s="65" t="s">
        <v>299</v>
      </c>
      <c r="E118" s="65" t="s">
        <v>306</v>
      </c>
      <c r="F118" s="65" t="s">
        <v>376</v>
      </c>
      <c r="G118" s="67">
        <v>442899</v>
      </c>
      <c r="H118" s="67">
        <v>442899</v>
      </c>
      <c r="I118" s="45">
        <f t="shared" si="1"/>
        <v>100</v>
      </c>
    </row>
    <row r="119" spans="1:9" x14ac:dyDescent="0.2">
      <c r="A119" s="62" t="s">
        <v>304</v>
      </c>
      <c r="B119" s="63" t="s">
        <v>480</v>
      </c>
      <c r="C119" s="62" t="s">
        <v>552</v>
      </c>
      <c r="D119" s="62" t="s">
        <v>299</v>
      </c>
      <c r="E119" s="62" t="s">
        <v>479</v>
      </c>
      <c r="F119" s="62"/>
      <c r="G119" s="64">
        <v>12704</v>
      </c>
      <c r="H119" s="64">
        <v>12704</v>
      </c>
      <c r="I119" s="45">
        <f t="shared" si="1"/>
        <v>100</v>
      </c>
    </row>
    <row r="120" spans="1:9" ht="56.25" x14ac:dyDescent="0.2">
      <c r="A120" s="62" t="s">
        <v>462</v>
      </c>
      <c r="B120" s="63" t="s">
        <v>526</v>
      </c>
      <c r="C120" s="62" t="s">
        <v>552</v>
      </c>
      <c r="D120" s="62" t="s">
        <v>299</v>
      </c>
      <c r="E120" s="62" t="s">
        <v>525</v>
      </c>
      <c r="F120" s="62"/>
      <c r="G120" s="64">
        <v>12704</v>
      </c>
      <c r="H120" s="64">
        <v>12704</v>
      </c>
      <c r="I120" s="45">
        <f t="shared" si="1"/>
        <v>100</v>
      </c>
    </row>
    <row r="121" spans="1:9" ht="33.75" x14ac:dyDescent="0.2">
      <c r="A121" s="62" t="s">
        <v>311</v>
      </c>
      <c r="B121" s="63" t="s">
        <v>106</v>
      </c>
      <c r="C121" s="62" t="s">
        <v>552</v>
      </c>
      <c r="D121" s="62" t="s">
        <v>299</v>
      </c>
      <c r="E121" s="62" t="s">
        <v>525</v>
      </c>
      <c r="F121" s="62" t="s">
        <v>387</v>
      </c>
      <c r="G121" s="64">
        <v>12704</v>
      </c>
      <c r="H121" s="64">
        <v>12704</v>
      </c>
      <c r="I121" s="45">
        <f t="shared" si="1"/>
        <v>100</v>
      </c>
    </row>
    <row r="122" spans="1:9" ht="33.75" x14ac:dyDescent="0.2">
      <c r="A122" s="65" t="s">
        <v>463</v>
      </c>
      <c r="B122" s="66" t="s">
        <v>108</v>
      </c>
      <c r="C122" s="65" t="s">
        <v>552</v>
      </c>
      <c r="D122" s="65" t="s">
        <v>299</v>
      </c>
      <c r="E122" s="65" t="s">
        <v>525</v>
      </c>
      <c r="F122" s="65" t="s">
        <v>376</v>
      </c>
      <c r="G122" s="67">
        <v>12704</v>
      </c>
      <c r="H122" s="64">
        <v>12704</v>
      </c>
      <c r="I122" s="45">
        <f t="shared" si="1"/>
        <v>100</v>
      </c>
    </row>
    <row r="123" spans="1:9" ht="22.5" x14ac:dyDescent="0.2">
      <c r="A123" s="62" t="s">
        <v>312</v>
      </c>
      <c r="B123" s="63" t="s">
        <v>483</v>
      </c>
      <c r="C123" s="62" t="s">
        <v>552</v>
      </c>
      <c r="D123" s="62" t="s">
        <v>299</v>
      </c>
      <c r="E123" s="62" t="s">
        <v>482</v>
      </c>
      <c r="F123" s="62"/>
      <c r="G123" s="64">
        <v>373593.98</v>
      </c>
      <c r="H123" s="64">
        <v>373593.98</v>
      </c>
      <c r="I123" s="45">
        <f t="shared" si="1"/>
        <v>100</v>
      </c>
    </row>
    <row r="124" spans="1:9" ht="78.75" x14ac:dyDescent="0.2">
      <c r="A124" s="62" t="s">
        <v>314</v>
      </c>
      <c r="B124" s="63" t="s">
        <v>527</v>
      </c>
      <c r="C124" s="62" t="s">
        <v>552</v>
      </c>
      <c r="D124" s="62" t="s">
        <v>299</v>
      </c>
      <c r="E124" s="62" t="s">
        <v>364</v>
      </c>
      <c r="F124" s="62"/>
      <c r="G124" s="64">
        <v>317123.98</v>
      </c>
      <c r="H124" s="64">
        <v>317123.98</v>
      </c>
      <c r="I124" s="45">
        <f t="shared" si="1"/>
        <v>100</v>
      </c>
    </row>
    <row r="125" spans="1:9" ht="33.75" x14ac:dyDescent="0.2">
      <c r="A125" s="62" t="s">
        <v>465</v>
      </c>
      <c r="B125" s="63" t="s">
        <v>106</v>
      </c>
      <c r="C125" s="62" t="s">
        <v>552</v>
      </c>
      <c r="D125" s="62" t="s">
        <v>299</v>
      </c>
      <c r="E125" s="62" t="s">
        <v>364</v>
      </c>
      <c r="F125" s="62" t="s">
        <v>387</v>
      </c>
      <c r="G125" s="64">
        <v>317123.98</v>
      </c>
      <c r="H125" s="64">
        <v>317123.98</v>
      </c>
      <c r="I125" s="45">
        <f t="shared" si="1"/>
        <v>100</v>
      </c>
    </row>
    <row r="126" spans="1:9" ht="33.75" x14ac:dyDescent="0.2">
      <c r="A126" s="65" t="s">
        <v>316</v>
      </c>
      <c r="B126" s="66" t="s">
        <v>108</v>
      </c>
      <c r="C126" s="65" t="s">
        <v>552</v>
      </c>
      <c r="D126" s="65" t="s">
        <v>299</v>
      </c>
      <c r="E126" s="65" t="s">
        <v>364</v>
      </c>
      <c r="F126" s="65" t="s">
        <v>376</v>
      </c>
      <c r="G126" s="67">
        <v>317123.98</v>
      </c>
      <c r="H126" s="67">
        <v>317123.98</v>
      </c>
      <c r="I126" s="45">
        <f t="shared" si="1"/>
        <v>100</v>
      </c>
    </row>
    <row r="127" spans="1:9" ht="90" x14ac:dyDescent="0.2">
      <c r="A127" s="62" t="s">
        <v>317</v>
      </c>
      <c r="B127" s="63" t="s">
        <v>613</v>
      </c>
      <c r="C127" s="62" t="s">
        <v>552</v>
      </c>
      <c r="D127" s="62" t="s">
        <v>299</v>
      </c>
      <c r="E127" s="62" t="s">
        <v>614</v>
      </c>
      <c r="F127" s="62"/>
      <c r="G127" s="64">
        <v>20000</v>
      </c>
      <c r="H127" s="64">
        <v>20000</v>
      </c>
      <c r="I127" s="45">
        <f t="shared" si="1"/>
        <v>100</v>
      </c>
    </row>
    <row r="128" spans="1:9" ht="33.75" x14ac:dyDescent="0.2">
      <c r="A128" s="62" t="s">
        <v>466</v>
      </c>
      <c r="B128" s="63" t="s">
        <v>106</v>
      </c>
      <c r="C128" s="62" t="s">
        <v>552</v>
      </c>
      <c r="D128" s="62" t="s">
        <v>299</v>
      </c>
      <c r="E128" s="62" t="s">
        <v>614</v>
      </c>
      <c r="F128" s="62" t="s">
        <v>387</v>
      </c>
      <c r="G128" s="64">
        <v>20000</v>
      </c>
      <c r="H128" s="64">
        <v>20000</v>
      </c>
      <c r="I128" s="45">
        <f t="shared" si="1"/>
        <v>100</v>
      </c>
    </row>
    <row r="129" spans="1:9" ht="33.75" x14ac:dyDescent="0.2">
      <c r="A129" s="65" t="s">
        <v>222</v>
      </c>
      <c r="B129" s="66" t="s">
        <v>108</v>
      </c>
      <c r="C129" s="65" t="s">
        <v>552</v>
      </c>
      <c r="D129" s="65" t="s">
        <v>299</v>
      </c>
      <c r="E129" s="65" t="s">
        <v>614</v>
      </c>
      <c r="F129" s="65" t="s">
        <v>376</v>
      </c>
      <c r="G129" s="67">
        <v>20000</v>
      </c>
      <c r="H129" s="64">
        <v>20000</v>
      </c>
      <c r="I129" s="45">
        <f t="shared" si="1"/>
        <v>100</v>
      </c>
    </row>
    <row r="130" spans="1:9" ht="45" x14ac:dyDescent="0.2">
      <c r="A130" s="62" t="s">
        <v>318</v>
      </c>
      <c r="B130" s="63" t="s">
        <v>615</v>
      </c>
      <c r="C130" s="62" t="s">
        <v>552</v>
      </c>
      <c r="D130" s="62" t="s">
        <v>299</v>
      </c>
      <c r="E130" s="62" t="s">
        <v>616</v>
      </c>
      <c r="F130" s="62"/>
      <c r="G130" s="64">
        <v>36470</v>
      </c>
      <c r="H130" s="64">
        <v>36470</v>
      </c>
      <c r="I130" s="45">
        <f t="shared" si="1"/>
        <v>100</v>
      </c>
    </row>
    <row r="131" spans="1:9" ht="33.75" x14ac:dyDescent="0.2">
      <c r="A131" s="62" t="s">
        <v>319</v>
      </c>
      <c r="B131" s="63" t="s">
        <v>106</v>
      </c>
      <c r="C131" s="62" t="s">
        <v>552</v>
      </c>
      <c r="D131" s="62" t="s">
        <v>299</v>
      </c>
      <c r="E131" s="62" t="s">
        <v>616</v>
      </c>
      <c r="F131" s="62" t="s">
        <v>387</v>
      </c>
      <c r="G131" s="64">
        <v>36470</v>
      </c>
      <c r="H131" s="64">
        <v>36470</v>
      </c>
      <c r="I131" s="45">
        <f t="shared" si="1"/>
        <v>100</v>
      </c>
    </row>
    <row r="132" spans="1:9" ht="33.75" x14ac:dyDescent="0.2">
      <c r="A132" s="65" t="s">
        <v>467</v>
      </c>
      <c r="B132" s="66" t="s">
        <v>108</v>
      </c>
      <c r="C132" s="65" t="s">
        <v>552</v>
      </c>
      <c r="D132" s="65" t="s">
        <v>299</v>
      </c>
      <c r="E132" s="65" t="s">
        <v>616</v>
      </c>
      <c r="F132" s="65" t="s">
        <v>376</v>
      </c>
      <c r="G132" s="67">
        <v>36470</v>
      </c>
      <c r="H132" s="67">
        <v>36470</v>
      </c>
      <c r="I132" s="45">
        <f t="shared" si="1"/>
        <v>100</v>
      </c>
    </row>
    <row r="133" spans="1:9" x14ac:dyDescent="0.2">
      <c r="A133" s="62" t="s">
        <v>320</v>
      </c>
      <c r="B133" s="63" t="s">
        <v>402</v>
      </c>
      <c r="C133" s="62" t="s">
        <v>552</v>
      </c>
      <c r="D133" s="62" t="s">
        <v>299</v>
      </c>
      <c r="E133" s="62" t="s">
        <v>401</v>
      </c>
      <c r="F133" s="62"/>
      <c r="G133" s="64">
        <v>2173099</v>
      </c>
      <c r="H133" s="64">
        <v>2173099</v>
      </c>
      <c r="I133" s="45">
        <f t="shared" si="1"/>
        <v>100</v>
      </c>
    </row>
    <row r="134" spans="1:9" ht="45" x14ac:dyDescent="0.2">
      <c r="A134" s="62" t="s">
        <v>321</v>
      </c>
      <c r="B134" s="63" t="s">
        <v>617</v>
      </c>
      <c r="C134" s="62" t="s">
        <v>552</v>
      </c>
      <c r="D134" s="62" t="s">
        <v>299</v>
      </c>
      <c r="E134" s="62" t="s">
        <v>618</v>
      </c>
      <c r="F134" s="62"/>
      <c r="G134" s="64">
        <v>1923100</v>
      </c>
      <c r="H134" s="64">
        <v>1923100</v>
      </c>
      <c r="I134" s="45">
        <f t="shared" si="1"/>
        <v>100</v>
      </c>
    </row>
    <row r="135" spans="1:9" ht="33.75" x14ac:dyDescent="0.2">
      <c r="A135" s="62" t="s">
        <v>468</v>
      </c>
      <c r="B135" s="63" t="s">
        <v>106</v>
      </c>
      <c r="C135" s="62" t="s">
        <v>552</v>
      </c>
      <c r="D135" s="62" t="s">
        <v>299</v>
      </c>
      <c r="E135" s="62" t="s">
        <v>618</v>
      </c>
      <c r="F135" s="62" t="s">
        <v>387</v>
      </c>
      <c r="G135" s="64">
        <v>1923100</v>
      </c>
      <c r="H135" s="64">
        <v>1923100</v>
      </c>
      <c r="I135" s="45">
        <f t="shared" si="1"/>
        <v>100</v>
      </c>
    </row>
    <row r="136" spans="1:9" ht="33.75" x14ac:dyDescent="0.2">
      <c r="A136" s="65" t="s">
        <v>322</v>
      </c>
      <c r="B136" s="66" t="s">
        <v>108</v>
      </c>
      <c r="C136" s="65" t="s">
        <v>552</v>
      </c>
      <c r="D136" s="65" t="s">
        <v>299</v>
      </c>
      <c r="E136" s="65" t="s">
        <v>618</v>
      </c>
      <c r="F136" s="65" t="s">
        <v>376</v>
      </c>
      <c r="G136" s="64">
        <v>1923100</v>
      </c>
      <c r="H136" s="64">
        <v>1923100</v>
      </c>
      <c r="I136" s="45">
        <f t="shared" si="1"/>
        <v>100</v>
      </c>
    </row>
    <row r="137" spans="1:9" ht="33.75" x14ac:dyDescent="0.2">
      <c r="A137" s="62" t="s">
        <v>469</v>
      </c>
      <c r="B137" s="63" t="s">
        <v>619</v>
      </c>
      <c r="C137" s="62" t="s">
        <v>552</v>
      </c>
      <c r="D137" s="62" t="s">
        <v>299</v>
      </c>
      <c r="E137" s="62" t="s">
        <v>620</v>
      </c>
      <c r="F137" s="62"/>
      <c r="G137" s="64">
        <v>249999</v>
      </c>
      <c r="H137" s="64">
        <v>249999</v>
      </c>
      <c r="I137" s="45">
        <f t="shared" si="1"/>
        <v>100</v>
      </c>
    </row>
    <row r="138" spans="1:9" ht="33.75" x14ac:dyDescent="0.2">
      <c r="A138" s="62" t="s">
        <v>323</v>
      </c>
      <c r="B138" s="63" t="s">
        <v>106</v>
      </c>
      <c r="C138" s="62" t="s">
        <v>552</v>
      </c>
      <c r="D138" s="62" t="s">
        <v>299</v>
      </c>
      <c r="E138" s="62" t="s">
        <v>620</v>
      </c>
      <c r="F138" s="62" t="s">
        <v>387</v>
      </c>
      <c r="G138" s="64">
        <v>249999</v>
      </c>
      <c r="H138" s="64">
        <v>249999</v>
      </c>
      <c r="I138" s="45">
        <f t="shared" si="1"/>
        <v>100</v>
      </c>
    </row>
    <row r="139" spans="1:9" ht="33.75" x14ac:dyDescent="0.2">
      <c r="A139" s="65" t="s">
        <v>324</v>
      </c>
      <c r="B139" s="66" t="s">
        <v>108</v>
      </c>
      <c r="C139" s="65" t="s">
        <v>552</v>
      </c>
      <c r="D139" s="65" t="s">
        <v>299</v>
      </c>
      <c r="E139" s="65" t="s">
        <v>620</v>
      </c>
      <c r="F139" s="65" t="s">
        <v>376</v>
      </c>
      <c r="G139" s="67">
        <v>249999</v>
      </c>
      <c r="H139" s="67">
        <v>249999</v>
      </c>
      <c r="I139" s="45">
        <f t="shared" ref="I139:I174" si="2">H139/G139*100</f>
        <v>100</v>
      </c>
    </row>
    <row r="140" spans="1:9" ht="22.5" x14ac:dyDescent="0.2">
      <c r="A140" s="62" t="s">
        <v>470</v>
      </c>
      <c r="B140" s="63" t="s">
        <v>166</v>
      </c>
      <c r="C140" s="62" t="s">
        <v>552</v>
      </c>
      <c r="D140" s="62" t="s">
        <v>309</v>
      </c>
      <c r="E140" s="62"/>
      <c r="F140" s="62"/>
      <c r="G140" s="64">
        <v>1034401.23</v>
      </c>
      <c r="H140" s="64">
        <v>1034401.23</v>
      </c>
      <c r="I140" s="45">
        <f t="shared" si="2"/>
        <v>100</v>
      </c>
    </row>
    <row r="141" spans="1:9" x14ac:dyDescent="0.2">
      <c r="A141" s="62" t="s">
        <v>325</v>
      </c>
      <c r="B141" s="63" t="s">
        <v>402</v>
      </c>
      <c r="C141" s="62" t="s">
        <v>552</v>
      </c>
      <c r="D141" s="62" t="s">
        <v>309</v>
      </c>
      <c r="E141" s="62" t="s">
        <v>401</v>
      </c>
      <c r="F141" s="62"/>
      <c r="G141" s="64">
        <v>1034401.23</v>
      </c>
      <c r="H141" s="64">
        <v>1034401.23</v>
      </c>
      <c r="I141" s="45">
        <f t="shared" si="2"/>
        <v>100</v>
      </c>
    </row>
    <row r="142" spans="1:9" ht="78.75" x14ac:dyDescent="0.2">
      <c r="A142" s="62" t="s">
        <v>326</v>
      </c>
      <c r="B142" s="68" t="s">
        <v>498</v>
      </c>
      <c r="C142" s="62" t="s">
        <v>552</v>
      </c>
      <c r="D142" s="62" t="s">
        <v>309</v>
      </c>
      <c r="E142" s="62" t="s">
        <v>310</v>
      </c>
      <c r="F142" s="62"/>
      <c r="G142" s="64">
        <v>104401.23</v>
      </c>
      <c r="H142" s="64">
        <v>104401.23</v>
      </c>
      <c r="I142" s="45">
        <f t="shared" si="2"/>
        <v>100</v>
      </c>
    </row>
    <row r="143" spans="1:9" x14ac:dyDescent="0.2">
      <c r="A143" s="62" t="s">
        <v>327</v>
      </c>
      <c r="B143" s="63" t="s">
        <v>119</v>
      </c>
      <c r="C143" s="62" t="s">
        <v>552</v>
      </c>
      <c r="D143" s="62" t="s">
        <v>309</v>
      </c>
      <c r="E143" s="62" t="s">
        <v>310</v>
      </c>
      <c r="F143" s="62" t="s">
        <v>426</v>
      </c>
      <c r="G143" s="64">
        <v>104401.23</v>
      </c>
      <c r="H143" s="64">
        <v>104401.23</v>
      </c>
      <c r="I143" s="45">
        <f t="shared" si="2"/>
        <v>100</v>
      </c>
    </row>
    <row r="144" spans="1:9" x14ac:dyDescent="0.2">
      <c r="A144" s="65" t="s">
        <v>471</v>
      </c>
      <c r="B144" s="66" t="s">
        <v>84</v>
      </c>
      <c r="C144" s="65" t="s">
        <v>552</v>
      </c>
      <c r="D144" s="65" t="s">
        <v>309</v>
      </c>
      <c r="E144" s="65" t="s">
        <v>310</v>
      </c>
      <c r="F144" s="65" t="s">
        <v>245</v>
      </c>
      <c r="G144" s="64">
        <v>104401.23</v>
      </c>
      <c r="H144" s="64">
        <v>104401.23</v>
      </c>
      <c r="I144" s="45">
        <f t="shared" si="2"/>
        <v>100</v>
      </c>
    </row>
    <row r="145" spans="1:9" ht="83.25" customHeight="1" x14ac:dyDescent="0.2">
      <c r="A145" s="62" t="s">
        <v>328</v>
      </c>
      <c r="B145" s="68" t="s">
        <v>621</v>
      </c>
      <c r="C145" s="62" t="s">
        <v>552</v>
      </c>
      <c r="D145" s="62" t="s">
        <v>309</v>
      </c>
      <c r="E145" s="62" t="s">
        <v>622</v>
      </c>
      <c r="F145" s="62"/>
      <c r="G145" s="64">
        <v>930000</v>
      </c>
      <c r="H145" s="64">
        <v>930000</v>
      </c>
      <c r="I145" s="45">
        <f t="shared" si="2"/>
        <v>100</v>
      </c>
    </row>
    <row r="146" spans="1:9" x14ac:dyDescent="0.2">
      <c r="A146" s="62" t="s">
        <v>329</v>
      </c>
      <c r="B146" s="63" t="s">
        <v>119</v>
      </c>
      <c r="C146" s="62" t="s">
        <v>552</v>
      </c>
      <c r="D146" s="62" t="s">
        <v>309</v>
      </c>
      <c r="E146" s="62" t="s">
        <v>622</v>
      </c>
      <c r="F146" s="62" t="s">
        <v>426</v>
      </c>
      <c r="G146" s="64">
        <v>930000</v>
      </c>
      <c r="H146" s="64">
        <v>930000</v>
      </c>
      <c r="I146" s="45">
        <f t="shared" si="2"/>
        <v>100</v>
      </c>
    </row>
    <row r="147" spans="1:9" x14ac:dyDescent="0.2">
      <c r="A147" s="65" t="s">
        <v>472</v>
      </c>
      <c r="B147" s="66" t="s">
        <v>84</v>
      </c>
      <c r="C147" s="65" t="s">
        <v>552</v>
      </c>
      <c r="D147" s="65" t="s">
        <v>309</v>
      </c>
      <c r="E147" s="65" t="s">
        <v>622</v>
      </c>
      <c r="F147" s="65" t="s">
        <v>245</v>
      </c>
      <c r="G147" s="64">
        <v>930000</v>
      </c>
      <c r="H147" s="64">
        <v>930000</v>
      </c>
      <c r="I147" s="45">
        <f t="shared" si="2"/>
        <v>100</v>
      </c>
    </row>
    <row r="148" spans="1:9" x14ac:dyDescent="0.2">
      <c r="A148" s="62" t="s">
        <v>331</v>
      </c>
      <c r="B148" s="63" t="s">
        <v>488</v>
      </c>
      <c r="C148" s="62" t="s">
        <v>552</v>
      </c>
      <c r="D148" s="62" t="s">
        <v>313</v>
      </c>
      <c r="E148" s="62"/>
      <c r="F148" s="62"/>
      <c r="G148" s="64">
        <v>3620457.79</v>
      </c>
      <c r="H148" s="64">
        <v>3620457.79</v>
      </c>
      <c r="I148" s="45">
        <f t="shared" si="2"/>
        <v>100</v>
      </c>
    </row>
    <row r="149" spans="1:9" x14ac:dyDescent="0.2">
      <c r="A149" s="62" t="s">
        <v>333</v>
      </c>
      <c r="B149" s="63" t="s">
        <v>171</v>
      </c>
      <c r="C149" s="62" t="s">
        <v>552</v>
      </c>
      <c r="D149" s="62" t="s">
        <v>315</v>
      </c>
      <c r="E149" s="62"/>
      <c r="F149" s="62"/>
      <c r="G149" s="64">
        <v>3598720.9</v>
      </c>
      <c r="H149" s="64">
        <v>3598720.9</v>
      </c>
      <c r="I149" s="45">
        <f t="shared" si="2"/>
        <v>100</v>
      </c>
    </row>
    <row r="150" spans="1:9" x14ac:dyDescent="0.2">
      <c r="A150" s="62" t="s">
        <v>475</v>
      </c>
      <c r="B150" s="63" t="s">
        <v>402</v>
      </c>
      <c r="C150" s="62" t="s">
        <v>552</v>
      </c>
      <c r="D150" s="62" t="s">
        <v>315</v>
      </c>
      <c r="E150" s="62" t="s">
        <v>401</v>
      </c>
      <c r="F150" s="62"/>
      <c r="G150" s="64">
        <v>3598720.9</v>
      </c>
      <c r="H150" s="64">
        <v>3598720.9</v>
      </c>
      <c r="I150" s="45">
        <f t="shared" si="2"/>
        <v>100</v>
      </c>
    </row>
    <row r="151" spans="1:9" ht="56.25" x14ac:dyDescent="0.2">
      <c r="A151" s="62" t="s">
        <v>336</v>
      </c>
      <c r="B151" s="63" t="s">
        <v>623</v>
      </c>
      <c r="C151" s="62" t="s">
        <v>552</v>
      </c>
      <c r="D151" s="62" t="s">
        <v>315</v>
      </c>
      <c r="E151" s="62" t="s">
        <v>624</v>
      </c>
      <c r="F151" s="62"/>
      <c r="G151" s="64">
        <v>149032</v>
      </c>
      <c r="H151" s="64">
        <v>149032</v>
      </c>
      <c r="I151" s="45">
        <f t="shared" si="2"/>
        <v>100</v>
      </c>
    </row>
    <row r="152" spans="1:9" x14ac:dyDescent="0.2">
      <c r="A152" s="62" t="s">
        <v>337</v>
      </c>
      <c r="B152" s="63" t="s">
        <v>119</v>
      </c>
      <c r="C152" s="62" t="s">
        <v>552</v>
      </c>
      <c r="D152" s="62" t="s">
        <v>315</v>
      </c>
      <c r="E152" s="62" t="s">
        <v>624</v>
      </c>
      <c r="F152" s="62" t="s">
        <v>426</v>
      </c>
      <c r="G152" s="64">
        <v>149032</v>
      </c>
      <c r="H152" s="64">
        <v>149032</v>
      </c>
      <c r="I152" s="45">
        <f t="shared" si="2"/>
        <v>100</v>
      </c>
    </row>
    <row r="153" spans="1:9" x14ac:dyDescent="0.2">
      <c r="A153" s="65" t="s">
        <v>476</v>
      </c>
      <c r="B153" s="66" t="s">
        <v>84</v>
      </c>
      <c r="C153" s="65" t="s">
        <v>552</v>
      </c>
      <c r="D153" s="65" t="s">
        <v>315</v>
      </c>
      <c r="E153" s="65" t="s">
        <v>624</v>
      </c>
      <c r="F153" s="65" t="s">
        <v>245</v>
      </c>
      <c r="G153" s="67">
        <v>149032</v>
      </c>
      <c r="H153" s="67">
        <v>149032</v>
      </c>
      <c r="I153" s="45">
        <f t="shared" si="2"/>
        <v>100</v>
      </c>
    </row>
    <row r="154" spans="1:9" ht="45" x14ac:dyDescent="0.2">
      <c r="A154" s="62" t="s">
        <v>338</v>
      </c>
      <c r="B154" s="63" t="s">
        <v>489</v>
      </c>
      <c r="C154" s="62" t="s">
        <v>552</v>
      </c>
      <c r="D154" s="62" t="s">
        <v>315</v>
      </c>
      <c r="E154" s="62" t="s">
        <v>374</v>
      </c>
      <c r="F154" s="62"/>
      <c r="G154" s="64">
        <v>3172301.9</v>
      </c>
      <c r="H154" s="64">
        <v>3172301.9</v>
      </c>
      <c r="I154" s="45">
        <f t="shared" si="2"/>
        <v>100</v>
      </c>
    </row>
    <row r="155" spans="1:9" x14ac:dyDescent="0.2">
      <c r="A155" s="62" t="s">
        <v>339</v>
      </c>
      <c r="B155" s="63" t="s">
        <v>119</v>
      </c>
      <c r="C155" s="62" t="s">
        <v>552</v>
      </c>
      <c r="D155" s="62" t="s">
        <v>315</v>
      </c>
      <c r="E155" s="62" t="s">
        <v>374</v>
      </c>
      <c r="F155" s="62" t="s">
        <v>426</v>
      </c>
      <c r="G155" s="64">
        <v>3172301.9</v>
      </c>
      <c r="H155" s="64">
        <v>3172301.9</v>
      </c>
      <c r="I155" s="45">
        <f t="shared" si="2"/>
        <v>100</v>
      </c>
    </row>
    <row r="156" spans="1:9" x14ac:dyDescent="0.2">
      <c r="A156" s="65" t="s">
        <v>477</v>
      </c>
      <c r="B156" s="66" t="s">
        <v>84</v>
      </c>
      <c r="C156" s="65" t="s">
        <v>552</v>
      </c>
      <c r="D156" s="65" t="s">
        <v>315</v>
      </c>
      <c r="E156" s="65" t="s">
        <v>374</v>
      </c>
      <c r="F156" s="65" t="s">
        <v>245</v>
      </c>
      <c r="G156" s="67">
        <v>3172301.9</v>
      </c>
      <c r="H156" s="67">
        <v>3172301.9</v>
      </c>
      <c r="I156" s="45">
        <f t="shared" si="2"/>
        <v>100</v>
      </c>
    </row>
    <row r="157" spans="1:9" ht="22.5" x14ac:dyDescent="0.2">
      <c r="A157" s="62" t="s">
        <v>340</v>
      </c>
      <c r="B157" s="63" t="s">
        <v>491</v>
      </c>
      <c r="C157" s="62" t="s">
        <v>552</v>
      </c>
      <c r="D157" s="62" t="s">
        <v>315</v>
      </c>
      <c r="E157" s="62" t="s">
        <v>490</v>
      </c>
      <c r="F157" s="62"/>
      <c r="G157" s="64">
        <v>56322</v>
      </c>
      <c r="H157" s="64">
        <v>56322</v>
      </c>
      <c r="I157" s="45">
        <f t="shared" si="2"/>
        <v>100</v>
      </c>
    </row>
    <row r="158" spans="1:9" ht="33.75" x14ac:dyDescent="0.2">
      <c r="A158" s="62" t="s">
        <v>341</v>
      </c>
      <c r="B158" s="63" t="s">
        <v>106</v>
      </c>
      <c r="C158" s="62" t="s">
        <v>552</v>
      </c>
      <c r="D158" s="62" t="s">
        <v>315</v>
      </c>
      <c r="E158" s="62" t="s">
        <v>490</v>
      </c>
      <c r="F158" s="62" t="s">
        <v>387</v>
      </c>
      <c r="G158" s="64">
        <v>56322</v>
      </c>
      <c r="H158" s="64">
        <v>56322</v>
      </c>
      <c r="I158" s="45">
        <f t="shared" si="2"/>
        <v>100</v>
      </c>
    </row>
    <row r="159" spans="1:9" ht="33.75" x14ac:dyDescent="0.2">
      <c r="A159" s="65" t="s">
        <v>478</v>
      </c>
      <c r="B159" s="66" t="s">
        <v>108</v>
      </c>
      <c r="C159" s="65" t="s">
        <v>552</v>
      </c>
      <c r="D159" s="65" t="s">
        <v>315</v>
      </c>
      <c r="E159" s="65" t="s">
        <v>490</v>
      </c>
      <c r="F159" s="65" t="s">
        <v>376</v>
      </c>
      <c r="G159" s="67">
        <v>56322</v>
      </c>
      <c r="H159" s="67">
        <v>56322</v>
      </c>
      <c r="I159" s="45">
        <f t="shared" si="2"/>
        <v>100</v>
      </c>
    </row>
    <row r="160" spans="1:9" ht="33.75" x14ac:dyDescent="0.2">
      <c r="A160" s="62" t="s">
        <v>365</v>
      </c>
      <c r="B160" s="63" t="s">
        <v>493</v>
      </c>
      <c r="C160" s="62" t="s">
        <v>552</v>
      </c>
      <c r="D160" s="62" t="s">
        <v>315</v>
      </c>
      <c r="E160" s="62" t="s">
        <v>492</v>
      </c>
      <c r="F160" s="62"/>
      <c r="G160" s="64">
        <v>221065</v>
      </c>
      <c r="H160" s="64">
        <v>221065</v>
      </c>
      <c r="I160" s="45">
        <f t="shared" si="2"/>
        <v>100</v>
      </c>
    </row>
    <row r="161" spans="1:9" ht="33.75" x14ac:dyDescent="0.2">
      <c r="A161" s="62" t="s">
        <v>366</v>
      </c>
      <c r="B161" s="63" t="s">
        <v>106</v>
      </c>
      <c r="C161" s="62" t="s">
        <v>552</v>
      </c>
      <c r="D161" s="62" t="s">
        <v>315</v>
      </c>
      <c r="E161" s="62" t="s">
        <v>492</v>
      </c>
      <c r="F161" s="62" t="s">
        <v>387</v>
      </c>
      <c r="G161" s="64">
        <v>221065</v>
      </c>
      <c r="H161" s="64">
        <v>221065</v>
      </c>
      <c r="I161" s="45">
        <f t="shared" si="2"/>
        <v>100</v>
      </c>
    </row>
    <row r="162" spans="1:9" ht="33.75" x14ac:dyDescent="0.2">
      <c r="A162" s="65" t="s">
        <v>481</v>
      </c>
      <c r="B162" s="66" t="s">
        <v>108</v>
      </c>
      <c r="C162" s="65" t="s">
        <v>552</v>
      </c>
      <c r="D162" s="65" t="s">
        <v>315</v>
      </c>
      <c r="E162" s="65" t="s">
        <v>492</v>
      </c>
      <c r="F162" s="65" t="s">
        <v>376</v>
      </c>
      <c r="G162" s="67">
        <v>221065</v>
      </c>
      <c r="H162" s="67">
        <v>221065</v>
      </c>
      <c r="I162" s="45">
        <f t="shared" si="2"/>
        <v>100</v>
      </c>
    </row>
    <row r="163" spans="1:9" ht="22.5" x14ac:dyDescent="0.2">
      <c r="A163" s="62" t="s">
        <v>367</v>
      </c>
      <c r="B163" s="63" t="s">
        <v>520</v>
      </c>
      <c r="C163" s="62" t="s">
        <v>552</v>
      </c>
      <c r="D163" s="62" t="s">
        <v>528</v>
      </c>
      <c r="E163" s="62"/>
      <c r="F163" s="62"/>
      <c r="G163" s="64">
        <v>21736.89</v>
      </c>
      <c r="H163" s="64">
        <v>21736.89</v>
      </c>
      <c r="I163" s="45">
        <f t="shared" si="2"/>
        <v>100</v>
      </c>
    </row>
    <row r="164" spans="1:9" x14ac:dyDescent="0.2">
      <c r="A164" s="62" t="s">
        <v>368</v>
      </c>
      <c r="B164" s="63" t="s">
        <v>402</v>
      </c>
      <c r="C164" s="62" t="s">
        <v>552</v>
      </c>
      <c r="D164" s="62" t="s">
        <v>528</v>
      </c>
      <c r="E164" s="62" t="s">
        <v>401</v>
      </c>
      <c r="F164" s="62"/>
      <c r="G164" s="64">
        <v>21736.89</v>
      </c>
      <c r="H164" s="64">
        <v>21736.89</v>
      </c>
      <c r="I164" s="45">
        <f t="shared" si="2"/>
        <v>100</v>
      </c>
    </row>
    <row r="165" spans="1:9" ht="56.25" x14ac:dyDescent="0.2">
      <c r="A165" s="62" t="s">
        <v>484</v>
      </c>
      <c r="B165" s="63" t="s">
        <v>623</v>
      </c>
      <c r="C165" s="62" t="s">
        <v>552</v>
      </c>
      <c r="D165" s="62" t="s">
        <v>528</v>
      </c>
      <c r="E165" s="62" t="s">
        <v>624</v>
      </c>
      <c r="F165" s="62"/>
      <c r="G165" s="64">
        <v>21736.89</v>
      </c>
      <c r="H165" s="64">
        <v>21736.89</v>
      </c>
      <c r="I165" s="45">
        <f t="shared" si="2"/>
        <v>100</v>
      </c>
    </row>
    <row r="166" spans="1:9" x14ac:dyDescent="0.2">
      <c r="A166" s="62" t="s">
        <v>369</v>
      </c>
      <c r="B166" s="63" t="s">
        <v>119</v>
      </c>
      <c r="C166" s="62" t="s">
        <v>552</v>
      </c>
      <c r="D166" s="62" t="s">
        <v>528</v>
      </c>
      <c r="E166" s="62" t="s">
        <v>624</v>
      </c>
      <c r="F166" s="62" t="s">
        <v>426</v>
      </c>
      <c r="G166" s="64">
        <v>21736.89</v>
      </c>
      <c r="H166" s="64">
        <v>21736.89</v>
      </c>
      <c r="I166" s="45">
        <f t="shared" si="2"/>
        <v>100</v>
      </c>
    </row>
    <row r="167" spans="1:9" x14ac:dyDescent="0.2">
      <c r="A167" s="65" t="s">
        <v>370</v>
      </c>
      <c r="B167" s="66" t="s">
        <v>84</v>
      </c>
      <c r="C167" s="65" t="s">
        <v>552</v>
      </c>
      <c r="D167" s="65" t="s">
        <v>528</v>
      </c>
      <c r="E167" s="65" t="s">
        <v>624</v>
      </c>
      <c r="F167" s="65" t="s">
        <v>245</v>
      </c>
      <c r="G167" s="67">
        <v>21736.89</v>
      </c>
      <c r="H167" s="67">
        <v>21736.89</v>
      </c>
      <c r="I167" s="45">
        <f t="shared" si="2"/>
        <v>100</v>
      </c>
    </row>
    <row r="168" spans="1:9" x14ac:dyDescent="0.2">
      <c r="A168" s="62" t="s">
        <v>485</v>
      </c>
      <c r="B168" s="63" t="s">
        <v>494</v>
      </c>
      <c r="C168" s="62" t="s">
        <v>552</v>
      </c>
      <c r="D168" s="62" t="s">
        <v>330</v>
      </c>
      <c r="E168" s="62"/>
      <c r="F168" s="62"/>
      <c r="G168" s="64">
        <v>24000</v>
      </c>
      <c r="H168" s="64">
        <v>24000</v>
      </c>
      <c r="I168" s="45">
        <f t="shared" si="2"/>
        <v>100</v>
      </c>
    </row>
    <row r="169" spans="1:9" x14ac:dyDescent="0.2">
      <c r="A169" s="62" t="s">
        <v>371</v>
      </c>
      <c r="B169" s="63" t="s">
        <v>180</v>
      </c>
      <c r="C169" s="62" t="s">
        <v>552</v>
      </c>
      <c r="D169" s="62" t="s">
        <v>332</v>
      </c>
      <c r="E169" s="62"/>
      <c r="F169" s="62"/>
      <c r="G169" s="64">
        <v>24000</v>
      </c>
      <c r="H169" s="64">
        <v>24000</v>
      </c>
      <c r="I169" s="45">
        <f t="shared" si="2"/>
        <v>100</v>
      </c>
    </row>
    <row r="170" spans="1:9" x14ac:dyDescent="0.2">
      <c r="A170" s="62" t="s">
        <v>372</v>
      </c>
      <c r="B170" s="63" t="s">
        <v>402</v>
      </c>
      <c r="C170" s="62" t="s">
        <v>552</v>
      </c>
      <c r="D170" s="62" t="s">
        <v>332</v>
      </c>
      <c r="E170" s="62" t="s">
        <v>401</v>
      </c>
      <c r="F170" s="62"/>
      <c r="G170" s="64">
        <v>24000</v>
      </c>
      <c r="H170" s="64">
        <v>24000</v>
      </c>
      <c r="I170" s="45">
        <f t="shared" si="2"/>
        <v>100</v>
      </c>
    </row>
    <row r="171" spans="1:9" ht="22.5" x14ac:dyDescent="0.2">
      <c r="A171" s="62" t="s">
        <v>486</v>
      </c>
      <c r="B171" s="63" t="s">
        <v>334</v>
      </c>
      <c r="C171" s="62" t="s">
        <v>552</v>
      </c>
      <c r="D171" s="62" t="s">
        <v>332</v>
      </c>
      <c r="E171" s="62" t="s">
        <v>335</v>
      </c>
      <c r="F171" s="62"/>
      <c r="G171" s="64">
        <v>24000</v>
      </c>
      <c r="H171" s="64">
        <v>24000</v>
      </c>
      <c r="I171" s="45">
        <f t="shared" si="2"/>
        <v>100</v>
      </c>
    </row>
    <row r="172" spans="1:9" ht="22.5" x14ac:dyDescent="0.2">
      <c r="A172" s="62" t="s">
        <v>373</v>
      </c>
      <c r="B172" s="63" t="s">
        <v>182</v>
      </c>
      <c r="C172" s="62" t="s">
        <v>552</v>
      </c>
      <c r="D172" s="62" t="s">
        <v>332</v>
      </c>
      <c r="E172" s="62" t="s">
        <v>335</v>
      </c>
      <c r="F172" s="62" t="s">
        <v>495</v>
      </c>
      <c r="G172" s="64">
        <v>24000</v>
      </c>
      <c r="H172" s="64">
        <v>24000</v>
      </c>
      <c r="I172" s="45">
        <f t="shared" si="2"/>
        <v>100</v>
      </c>
    </row>
    <row r="173" spans="1:9" ht="22.5" x14ac:dyDescent="0.2">
      <c r="A173" s="65" t="s">
        <v>375</v>
      </c>
      <c r="B173" s="66" t="s">
        <v>184</v>
      </c>
      <c r="C173" s="65" t="s">
        <v>552</v>
      </c>
      <c r="D173" s="65" t="s">
        <v>332</v>
      </c>
      <c r="E173" s="65" t="s">
        <v>335</v>
      </c>
      <c r="F173" s="65" t="s">
        <v>496</v>
      </c>
      <c r="G173" s="67">
        <v>24000</v>
      </c>
      <c r="H173" s="64">
        <v>24000</v>
      </c>
      <c r="I173" s="45">
        <f t="shared" si="2"/>
        <v>100</v>
      </c>
    </row>
    <row r="174" spans="1:9" x14ac:dyDescent="0.2">
      <c r="A174" s="69" t="s">
        <v>487</v>
      </c>
      <c r="B174" s="70" t="s">
        <v>342</v>
      </c>
      <c r="C174" s="69"/>
      <c r="D174" s="69"/>
      <c r="E174" s="69"/>
      <c r="F174" s="71"/>
      <c r="G174" s="72">
        <v>17720289.530000001</v>
      </c>
      <c r="H174" s="45">
        <v>17647503.359999999</v>
      </c>
      <c r="I174" s="45">
        <f t="shared" si="2"/>
        <v>99.589249544276484</v>
      </c>
    </row>
  </sheetData>
  <mergeCells count="8">
    <mergeCell ref="E3:K4"/>
    <mergeCell ref="F5:K5"/>
    <mergeCell ref="H7:H8"/>
    <mergeCell ref="A7:A8"/>
    <mergeCell ref="B7:B8"/>
    <mergeCell ref="C7:F7"/>
    <mergeCell ref="G7:G8"/>
    <mergeCell ref="I7:I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2" sqref="E2:F2"/>
    </sheetView>
  </sheetViews>
  <sheetFormatPr defaultRowHeight="12.75" x14ac:dyDescent="0.2"/>
  <cols>
    <col min="1" max="1" width="6.7109375" style="19" customWidth="1"/>
    <col min="2" max="2" width="35.28515625" style="20" customWidth="1"/>
    <col min="3" max="3" width="10.5703125" style="20" customWidth="1"/>
    <col min="4" max="4" width="14.42578125" style="20" customWidth="1"/>
    <col min="5" max="5" width="14.7109375" style="20" customWidth="1"/>
    <col min="6" max="6" width="14.140625" style="20" customWidth="1"/>
    <col min="7" max="256" width="9.140625" style="20"/>
    <col min="257" max="257" width="6.7109375" style="20" customWidth="1"/>
    <col min="258" max="258" width="35.28515625" style="20" customWidth="1"/>
    <col min="259" max="259" width="10.5703125" style="20" customWidth="1"/>
    <col min="260" max="260" width="14.42578125" style="20" customWidth="1"/>
    <col min="261" max="261" width="14.7109375" style="20" customWidth="1"/>
    <col min="262" max="262" width="14.140625" style="20" customWidth="1"/>
    <col min="263" max="512" width="9.140625" style="20"/>
    <col min="513" max="513" width="6.7109375" style="20" customWidth="1"/>
    <col min="514" max="514" width="35.28515625" style="20" customWidth="1"/>
    <col min="515" max="515" width="10.5703125" style="20" customWidth="1"/>
    <col min="516" max="516" width="14.42578125" style="20" customWidth="1"/>
    <col min="517" max="517" width="14.7109375" style="20" customWidth="1"/>
    <col min="518" max="518" width="14.140625" style="20" customWidth="1"/>
    <col min="519" max="768" width="9.140625" style="20"/>
    <col min="769" max="769" width="6.7109375" style="20" customWidth="1"/>
    <col min="770" max="770" width="35.28515625" style="20" customWidth="1"/>
    <col min="771" max="771" width="10.5703125" style="20" customWidth="1"/>
    <col min="772" max="772" width="14.42578125" style="20" customWidth="1"/>
    <col min="773" max="773" width="14.7109375" style="20" customWidth="1"/>
    <col min="774" max="774" width="14.140625" style="20" customWidth="1"/>
    <col min="775" max="1024" width="9.140625" style="20"/>
    <col min="1025" max="1025" width="6.7109375" style="20" customWidth="1"/>
    <col min="1026" max="1026" width="35.28515625" style="20" customWidth="1"/>
    <col min="1027" max="1027" width="10.5703125" style="20" customWidth="1"/>
    <col min="1028" max="1028" width="14.42578125" style="20" customWidth="1"/>
    <col min="1029" max="1029" width="14.7109375" style="20" customWidth="1"/>
    <col min="1030" max="1030" width="14.140625" style="20" customWidth="1"/>
    <col min="1031" max="1280" width="9.140625" style="20"/>
    <col min="1281" max="1281" width="6.7109375" style="20" customWidth="1"/>
    <col min="1282" max="1282" width="35.28515625" style="20" customWidth="1"/>
    <col min="1283" max="1283" width="10.5703125" style="20" customWidth="1"/>
    <col min="1284" max="1284" width="14.42578125" style="20" customWidth="1"/>
    <col min="1285" max="1285" width="14.7109375" style="20" customWidth="1"/>
    <col min="1286" max="1286" width="14.140625" style="20" customWidth="1"/>
    <col min="1287" max="1536" width="9.140625" style="20"/>
    <col min="1537" max="1537" width="6.7109375" style="20" customWidth="1"/>
    <col min="1538" max="1538" width="35.28515625" style="20" customWidth="1"/>
    <col min="1539" max="1539" width="10.5703125" style="20" customWidth="1"/>
    <col min="1540" max="1540" width="14.42578125" style="20" customWidth="1"/>
    <col min="1541" max="1541" width="14.7109375" style="20" customWidth="1"/>
    <col min="1542" max="1542" width="14.140625" style="20" customWidth="1"/>
    <col min="1543" max="1792" width="9.140625" style="20"/>
    <col min="1793" max="1793" width="6.7109375" style="20" customWidth="1"/>
    <col min="1794" max="1794" width="35.28515625" style="20" customWidth="1"/>
    <col min="1795" max="1795" width="10.5703125" style="20" customWidth="1"/>
    <col min="1796" max="1796" width="14.42578125" style="20" customWidth="1"/>
    <col min="1797" max="1797" width="14.7109375" style="20" customWidth="1"/>
    <col min="1798" max="1798" width="14.140625" style="20" customWidth="1"/>
    <col min="1799" max="2048" width="9.140625" style="20"/>
    <col min="2049" max="2049" width="6.7109375" style="20" customWidth="1"/>
    <col min="2050" max="2050" width="35.28515625" style="20" customWidth="1"/>
    <col min="2051" max="2051" width="10.5703125" style="20" customWidth="1"/>
    <col min="2052" max="2052" width="14.42578125" style="20" customWidth="1"/>
    <col min="2053" max="2053" width="14.7109375" style="20" customWidth="1"/>
    <col min="2054" max="2054" width="14.140625" style="20" customWidth="1"/>
    <col min="2055" max="2304" width="9.140625" style="20"/>
    <col min="2305" max="2305" width="6.7109375" style="20" customWidth="1"/>
    <col min="2306" max="2306" width="35.28515625" style="20" customWidth="1"/>
    <col min="2307" max="2307" width="10.5703125" style="20" customWidth="1"/>
    <col min="2308" max="2308" width="14.42578125" style="20" customWidth="1"/>
    <col min="2309" max="2309" width="14.7109375" style="20" customWidth="1"/>
    <col min="2310" max="2310" width="14.140625" style="20" customWidth="1"/>
    <col min="2311" max="2560" width="9.140625" style="20"/>
    <col min="2561" max="2561" width="6.7109375" style="20" customWidth="1"/>
    <col min="2562" max="2562" width="35.28515625" style="20" customWidth="1"/>
    <col min="2563" max="2563" width="10.5703125" style="20" customWidth="1"/>
    <col min="2564" max="2564" width="14.42578125" style="20" customWidth="1"/>
    <col min="2565" max="2565" width="14.7109375" style="20" customWidth="1"/>
    <col min="2566" max="2566" width="14.140625" style="20" customWidth="1"/>
    <col min="2567" max="2816" width="9.140625" style="20"/>
    <col min="2817" max="2817" width="6.7109375" style="20" customWidth="1"/>
    <col min="2818" max="2818" width="35.28515625" style="20" customWidth="1"/>
    <col min="2819" max="2819" width="10.5703125" style="20" customWidth="1"/>
    <col min="2820" max="2820" width="14.42578125" style="20" customWidth="1"/>
    <col min="2821" max="2821" width="14.7109375" style="20" customWidth="1"/>
    <col min="2822" max="2822" width="14.140625" style="20" customWidth="1"/>
    <col min="2823" max="3072" width="9.140625" style="20"/>
    <col min="3073" max="3073" width="6.7109375" style="20" customWidth="1"/>
    <col min="3074" max="3074" width="35.28515625" style="20" customWidth="1"/>
    <col min="3075" max="3075" width="10.5703125" style="20" customWidth="1"/>
    <col min="3076" max="3076" width="14.42578125" style="20" customWidth="1"/>
    <col min="3077" max="3077" width="14.7109375" style="20" customWidth="1"/>
    <col min="3078" max="3078" width="14.140625" style="20" customWidth="1"/>
    <col min="3079" max="3328" width="9.140625" style="20"/>
    <col min="3329" max="3329" width="6.7109375" style="20" customWidth="1"/>
    <col min="3330" max="3330" width="35.28515625" style="20" customWidth="1"/>
    <col min="3331" max="3331" width="10.5703125" style="20" customWidth="1"/>
    <col min="3332" max="3332" width="14.42578125" style="20" customWidth="1"/>
    <col min="3333" max="3333" width="14.7109375" style="20" customWidth="1"/>
    <col min="3334" max="3334" width="14.140625" style="20" customWidth="1"/>
    <col min="3335" max="3584" width="9.140625" style="20"/>
    <col min="3585" max="3585" width="6.7109375" style="20" customWidth="1"/>
    <col min="3586" max="3586" width="35.28515625" style="20" customWidth="1"/>
    <col min="3587" max="3587" width="10.5703125" style="20" customWidth="1"/>
    <col min="3588" max="3588" width="14.42578125" style="20" customWidth="1"/>
    <col min="3589" max="3589" width="14.7109375" style="20" customWidth="1"/>
    <col min="3590" max="3590" width="14.140625" style="20" customWidth="1"/>
    <col min="3591" max="3840" width="9.140625" style="20"/>
    <col min="3841" max="3841" width="6.7109375" style="20" customWidth="1"/>
    <col min="3842" max="3842" width="35.28515625" style="20" customWidth="1"/>
    <col min="3843" max="3843" width="10.5703125" style="20" customWidth="1"/>
    <col min="3844" max="3844" width="14.42578125" style="20" customWidth="1"/>
    <col min="3845" max="3845" width="14.7109375" style="20" customWidth="1"/>
    <col min="3846" max="3846" width="14.140625" style="20" customWidth="1"/>
    <col min="3847" max="4096" width="9.140625" style="20"/>
    <col min="4097" max="4097" width="6.7109375" style="20" customWidth="1"/>
    <col min="4098" max="4098" width="35.28515625" style="20" customWidth="1"/>
    <col min="4099" max="4099" width="10.5703125" style="20" customWidth="1"/>
    <col min="4100" max="4100" width="14.42578125" style="20" customWidth="1"/>
    <col min="4101" max="4101" width="14.7109375" style="20" customWidth="1"/>
    <col min="4102" max="4102" width="14.140625" style="20" customWidth="1"/>
    <col min="4103" max="4352" width="9.140625" style="20"/>
    <col min="4353" max="4353" width="6.7109375" style="20" customWidth="1"/>
    <col min="4354" max="4354" width="35.28515625" style="20" customWidth="1"/>
    <col min="4355" max="4355" width="10.5703125" style="20" customWidth="1"/>
    <col min="4356" max="4356" width="14.42578125" style="20" customWidth="1"/>
    <col min="4357" max="4357" width="14.7109375" style="20" customWidth="1"/>
    <col min="4358" max="4358" width="14.140625" style="20" customWidth="1"/>
    <col min="4359" max="4608" width="9.140625" style="20"/>
    <col min="4609" max="4609" width="6.7109375" style="20" customWidth="1"/>
    <col min="4610" max="4610" width="35.28515625" style="20" customWidth="1"/>
    <col min="4611" max="4611" width="10.5703125" style="20" customWidth="1"/>
    <col min="4612" max="4612" width="14.42578125" style="20" customWidth="1"/>
    <col min="4613" max="4613" width="14.7109375" style="20" customWidth="1"/>
    <col min="4614" max="4614" width="14.140625" style="20" customWidth="1"/>
    <col min="4615" max="4864" width="9.140625" style="20"/>
    <col min="4865" max="4865" width="6.7109375" style="20" customWidth="1"/>
    <col min="4866" max="4866" width="35.28515625" style="20" customWidth="1"/>
    <col min="4867" max="4867" width="10.5703125" style="20" customWidth="1"/>
    <col min="4868" max="4868" width="14.42578125" style="20" customWidth="1"/>
    <col min="4869" max="4869" width="14.7109375" style="20" customWidth="1"/>
    <col min="4870" max="4870" width="14.140625" style="20" customWidth="1"/>
    <col min="4871" max="5120" width="9.140625" style="20"/>
    <col min="5121" max="5121" width="6.7109375" style="20" customWidth="1"/>
    <col min="5122" max="5122" width="35.28515625" style="20" customWidth="1"/>
    <col min="5123" max="5123" width="10.5703125" style="20" customWidth="1"/>
    <col min="5124" max="5124" width="14.42578125" style="20" customWidth="1"/>
    <col min="5125" max="5125" width="14.7109375" style="20" customWidth="1"/>
    <col min="5126" max="5126" width="14.140625" style="20" customWidth="1"/>
    <col min="5127" max="5376" width="9.140625" style="20"/>
    <col min="5377" max="5377" width="6.7109375" style="20" customWidth="1"/>
    <col min="5378" max="5378" width="35.28515625" style="20" customWidth="1"/>
    <col min="5379" max="5379" width="10.5703125" style="20" customWidth="1"/>
    <col min="5380" max="5380" width="14.42578125" style="20" customWidth="1"/>
    <col min="5381" max="5381" width="14.7109375" style="20" customWidth="1"/>
    <col min="5382" max="5382" width="14.140625" style="20" customWidth="1"/>
    <col min="5383" max="5632" width="9.140625" style="20"/>
    <col min="5633" max="5633" width="6.7109375" style="20" customWidth="1"/>
    <col min="5634" max="5634" width="35.28515625" style="20" customWidth="1"/>
    <col min="5635" max="5635" width="10.5703125" style="20" customWidth="1"/>
    <col min="5636" max="5636" width="14.42578125" style="20" customWidth="1"/>
    <col min="5637" max="5637" width="14.7109375" style="20" customWidth="1"/>
    <col min="5638" max="5638" width="14.140625" style="20" customWidth="1"/>
    <col min="5639" max="5888" width="9.140625" style="20"/>
    <col min="5889" max="5889" width="6.7109375" style="20" customWidth="1"/>
    <col min="5890" max="5890" width="35.28515625" style="20" customWidth="1"/>
    <col min="5891" max="5891" width="10.5703125" style="20" customWidth="1"/>
    <col min="5892" max="5892" width="14.42578125" style="20" customWidth="1"/>
    <col min="5893" max="5893" width="14.7109375" style="20" customWidth="1"/>
    <col min="5894" max="5894" width="14.140625" style="20" customWidth="1"/>
    <col min="5895" max="6144" width="9.140625" style="20"/>
    <col min="6145" max="6145" width="6.7109375" style="20" customWidth="1"/>
    <col min="6146" max="6146" width="35.28515625" style="20" customWidth="1"/>
    <col min="6147" max="6147" width="10.5703125" style="20" customWidth="1"/>
    <col min="6148" max="6148" width="14.42578125" style="20" customWidth="1"/>
    <col min="6149" max="6149" width="14.7109375" style="20" customWidth="1"/>
    <col min="6150" max="6150" width="14.140625" style="20" customWidth="1"/>
    <col min="6151" max="6400" width="9.140625" style="20"/>
    <col min="6401" max="6401" width="6.7109375" style="20" customWidth="1"/>
    <col min="6402" max="6402" width="35.28515625" style="20" customWidth="1"/>
    <col min="6403" max="6403" width="10.5703125" style="20" customWidth="1"/>
    <col min="6404" max="6404" width="14.42578125" style="20" customWidth="1"/>
    <col min="6405" max="6405" width="14.7109375" style="20" customWidth="1"/>
    <col min="6406" max="6406" width="14.140625" style="20" customWidth="1"/>
    <col min="6407" max="6656" width="9.140625" style="20"/>
    <col min="6657" max="6657" width="6.7109375" style="20" customWidth="1"/>
    <col min="6658" max="6658" width="35.28515625" style="20" customWidth="1"/>
    <col min="6659" max="6659" width="10.5703125" style="20" customWidth="1"/>
    <col min="6660" max="6660" width="14.42578125" style="20" customWidth="1"/>
    <col min="6661" max="6661" width="14.7109375" style="20" customWidth="1"/>
    <col min="6662" max="6662" width="14.140625" style="20" customWidth="1"/>
    <col min="6663" max="6912" width="9.140625" style="20"/>
    <col min="6913" max="6913" width="6.7109375" style="20" customWidth="1"/>
    <col min="6914" max="6914" width="35.28515625" style="20" customWidth="1"/>
    <col min="6915" max="6915" width="10.5703125" style="20" customWidth="1"/>
    <col min="6916" max="6916" width="14.42578125" style="20" customWidth="1"/>
    <col min="6917" max="6917" width="14.7109375" style="20" customWidth="1"/>
    <col min="6918" max="6918" width="14.140625" style="20" customWidth="1"/>
    <col min="6919" max="7168" width="9.140625" style="20"/>
    <col min="7169" max="7169" width="6.7109375" style="20" customWidth="1"/>
    <col min="7170" max="7170" width="35.28515625" style="20" customWidth="1"/>
    <col min="7171" max="7171" width="10.5703125" style="20" customWidth="1"/>
    <col min="7172" max="7172" width="14.42578125" style="20" customWidth="1"/>
    <col min="7173" max="7173" width="14.7109375" style="20" customWidth="1"/>
    <col min="7174" max="7174" width="14.140625" style="20" customWidth="1"/>
    <col min="7175" max="7424" width="9.140625" style="20"/>
    <col min="7425" max="7425" width="6.7109375" style="20" customWidth="1"/>
    <col min="7426" max="7426" width="35.28515625" style="20" customWidth="1"/>
    <col min="7427" max="7427" width="10.5703125" style="20" customWidth="1"/>
    <col min="7428" max="7428" width="14.42578125" style="20" customWidth="1"/>
    <col min="7429" max="7429" width="14.7109375" style="20" customWidth="1"/>
    <col min="7430" max="7430" width="14.140625" style="20" customWidth="1"/>
    <col min="7431" max="7680" width="9.140625" style="20"/>
    <col min="7681" max="7681" width="6.7109375" style="20" customWidth="1"/>
    <col min="7682" max="7682" width="35.28515625" style="20" customWidth="1"/>
    <col min="7683" max="7683" width="10.5703125" style="20" customWidth="1"/>
    <col min="7684" max="7684" width="14.42578125" style="20" customWidth="1"/>
    <col min="7685" max="7685" width="14.7109375" style="20" customWidth="1"/>
    <col min="7686" max="7686" width="14.140625" style="20" customWidth="1"/>
    <col min="7687" max="7936" width="9.140625" style="20"/>
    <col min="7937" max="7937" width="6.7109375" style="20" customWidth="1"/>
    <col min="7938" max="7938" width="35.28515625" style="20" customWidth="1"/>
    <col min="7939" max="7939" width="10.5703125" style="20" customWidth="1"/>
    <col min="7940" max="7940" width="14.42578125" style="20" customWidth="1"/>
    <col min="7941" max="7941" width="14.7109375" style="20" customWidth="1"/>
    <col min="7942" max="7942" width="14.140625" style="20" customWidth="1"/>
    <col min="7943" max="8192" width="9.140625" style="20"/>
    <col min="8193" max="8193" width="6.7109375" style="20" customWidth="1"/>
    <col min="8194" max="8194" width="35.28515625" style="20" customWidth="1"/>
    <col min="8195" max="8195" width="10.5703125" style="20" customWidth="1"/>
    <col min="8196" max="8196" width="14.42578125" style="20" customWidth="1"/>
    <col min="8197" max="8197" width="14.7109375" style="20" customWidth="1"/>
    <col min="8198" max="8198" width="14.140625" style="20" customWidth="1"/>
    <col min="8199" max="8448" width="9.140625" style="20"/>
    <col min="8449" max="8449" width="6.7109375" style="20" customWidth="1"/>
    <col min="8450" max="8450" width="35.28515625" style="20" customWidth="1"/>
    <col min="8451" max="8451" width="10.5703125" style="20" customWidth="1"/>
    <col min="8452" max="8452" width="14.42578125" style="20" customWidth="1"/>
    <col min="8453" max="8453" width="14.7109375" style="20" customWidth="1"/>
    <col min="8454" max="8454" width="14.140625" style="20" customWidth="1"/>
    <col min="8455" max="8704" width="9.140625" style="20"/>
    <col min="8705" max="8705" width="6.7109375" style="20" customWidth="1"/>
    <col min="8706" max="8706" width="35.28515625" style="20" customWidth="1"/>
    <col min="8707" max="8707" width="10.5703125" style="20" customWidth="1"/>
    <col min="8708" max="8708" width="14.42578125" style="20" customWidth="1"/>
    <col min="8709" max="8709" width="14.7109375" style="20" customWidth="1"/>
    <col min="8710" max="8710" width="14.140625" style="20" customWidth="1"/>
    <col min="8711" max="8960" width="9.140625" style="20"/>
    <col min="8961" max="8961" width="6.7109375" style="20" customWidth="1"/>
    <col min="8962" max="8962" width="35.28515625" style="20" customWidth="1"/>
    <col min="8963" max="8963" width="10.5703125" style="20" customWidth="1"/>
    <col min="8964" max="8964" width="14.42578125" style="20" customWidth="1"/>
    <col min="8965" max="8965" width="14.7109375" style="20" customWidth="1"/>
    <col min="8966" max="8966" width="14.140625" style="20" customWidth="1"/>
    <col min="8967" max="9216" width="9.140625" style="20"/>
    <col min="9217" max="9217" width="6.7109375" style="20" customWidth="1"/>
    <col min="9218" max="9218" width="35.28515625" style="20" customWidth="1"/>
    <col min="9219" max="9219" width="10.5703125" style="20" customWidth="1"/>
    <col min="9220" max="9220" width="14.42578125" style="20" customWidth="1"/>
    <col min="9221" max="9221" width="14.7109375" style="20" customWidth="1"/>
    <col min="9222" max="9222" width="14.140625" style="20" customWidth="1"/>
    <col min="9223" max="9472" width="9.140625" style="20"/>
    <col min="9473" max="9473" width="6.7109375" style="20" customWidth="1"/>
    <col min="9474" max="9474" width="35.28515625" style="20" customWidth="1"/>
    <col min="9475" max="9475" width="10.5703125" style="20" customWidth="1"/>
    <col min="9476" max="9476" width="14.42578125" style="20" customWidth="1"/>
    <col min="9477" max="9477" width="14.7109375" style="20" customWidth="1"/>
    <col min="9478" max="9478" width="14.140625" style="20" customWidth="1"/>
    <col min="9479" max="9728" width="9.140625" style="20"/>
    <col min="9729" max="9729" width="6.7109375" style="20" customWidth="1"/>
    <col min="9730" max="9730" width="35.28515625" style="20" customWidth="1"/>
    <col min="9731" max="9731" width="10.5703125" style="20" customWidth="1"/>
    <col min="9732" max="9732" width="14.42578125" style="20" customWidth="1"/>
    <col min="9733" max="9733" width="14.7109375" style="20" customWidth="1"/>
    <col min="9734" max="9734" width="14.140625" style="20" customWidth="1"/>
    <col min="9735" max="9984" width="9.140625" style="20"/>
    <col min="9985" max="9985" width="6.7109375" style="20" customWidth="1"/>
    <col min="9986" max="9986" width="35.28515625" style="20" customWidth="1"/>
    <col min="9987" max="9987" width="10.5703125" style="20" customWidth="1"/>
    <col min="9988" max="9988" width="14.42578125" style="20" customWidth="1"/>
    <col min="9989" max="9989" width="14.7109375" style="20" customWidth="1"/>
    <col min="9990" max="9990" width="14.140625" style="20" customWidth="1"/>
    <col min="9991" max="10240" width="9.140625" style="20"/>
    <col min="10241" max="10241" width="6.7109375" style="20" customWidth="1"/>
    <col min="10242" max="10242" width="35.28515625" style="20" customWidth="1"/>
    <col min="10243" max="10243" width="10.5703125" style="20" customWidth="1"/>
    <col min="10244" max="10244" width="14.42578125" style="20" customWidth="1"/>
    <col min="10245" max="10245" width="14.7109375" style="20" customWidth="1"/>
    <col min="10246" max="10246" width="14.140625" style="20" customWidth="1"/>
    <col min="10247" max="10496" width="9.140625" style="20"/>
    <col min="10497" max="10497" width="6.7109375" style="20" customWidth="1"/>
    <col min="10498" max="10498" width="35.28515625" style="20" customWidth="1"/>
    <col min="10499" max="10499" width="10.5703125" style="20" customWidth="1"/>
    <col min="10500" max="10500" width="14.42578125" style="20" customWidth="1"/>
    <col min="10501" max="10501" width="14.7109375" style="20" customWidth="1"/>
    <col min="10502" max="10502" width="14.140625" style="20" customWidth="1"/>
    <col min="10503" max="10752" width="9.140625" style="20"/>
    <col min="10753" max="10753" width="6.7109375" style="20" customWidth="1"/>
    <col min="10754" max="10754" width="35.28515625" style="20" customWidth="1"/>
    <col min="10755" max="10755" width="10.5703125" style="20" customWidth="1"/>
    <col min="10756" max="10756" width="14.42578125" style="20" customWidth="1"/>
    <col min="10757" max="10757" width="14.7109375" style="20" customWidth="1"/>
    <col min="10758" max="10758" width="14.140625" style="20" customWidth="1"/>
    <col min="10759" max="11008" width="9.140625" style="20"/>
    <col min="11009" max="11009" width="6.7109375" style="20" customWidth="1"/>
    <col min="11010" max="11010" width="35.28515625" style="20" customWidth="1"/>
    <col min="11011" max="11011" width="10.5703125" style="20" customWidth="1"/>
    <col min="11012" max="11012" width="14.42578125" style="20" customWidth="1"/>
    <col min="11013" max="11013" width="14.7109375" style="20" customWidth="1"/>
    <col min="11014" max="11014" width="14.140625" style="20" customWidth="1"/>
    <col min="11015" max="11264" width="9.140625" style="20"/>
    <col min="11265" max="11265" width="6.7109375" style="20" customWidth="1"/>
    <col min="11266" max="11266" width="35.28515625" style="20" customWidth="1"/>
    <col min="11267" max="11267" width="10.5703125" style="20" customWidth="1"/>
    <col min="11268" max="11268" width="14.42578125" style="20" customWidth="1"/>
    <col min="11269" max="11269" width="14.7109375" style="20" customWidth="1"/>
    <col min="11270" max="11270" width="14.140625" style="20" customWidth="1"/>
    <col min="11271" max="11520" width="9.140625" style="20"/>
    <col min="11521" max="11521" width="6.7109375" style="20" customWidth="1"/>
    <col min="11522" max="11522" width="35.28515625" style="20" customWidth="1"/>
    <col min="11523" max="11523" width="10.5703125" style="20" customWidth="1"/>
    <col min="11524" max="11524" width="14.42578125" style="20" customWidth="1"/>
    <col min="11525" max="11525" width="14.7109375" style="20" customWidth="1"/>
    <col min="11526" max="11526" width="14.140625" style="20" customWidth="1"/>
    <col min="11527" max="11776" width="9.140625" style="20"/>
    <col min="11777" max="11777" width="6.7109375" style="20" customWidth="1"/>
    <col min="11778" max="11778" width="35.28515625" style="20" customWidth="1"/>
    <col min="11779" max="11779" width="10.5703125" style="20" customWidth="1"/>
    <col min="11780" max="11780" width="14.42578125" style="20" customWidth="1"/>
    <col min="11781" max="11781" width="14.7109375" style="20" customWidth="1"/>
    <col min="11782" max="11782" width="14.140625" style="20" customWidth="1"/>
    <col min="11783" max="12032" width="9.140625" style="20"/>
    <col min="12033" max="12033" width="6.7109375" style="20" customWidth="1"/>
    <col min="12034" max="12034" width="35.28515625" style="20" customWidth="1"/>
    <col min="12035" max="12035" width="10.5703125" style="20" customWidth="1"/>
    <col min="12036" max="12036" width="14.42578125" style="20" customWidth="1"/>
    <col min="12037" max="12037" width="14.7109375" style="20" customWidth="1"/>
    <col min="12038" max="12038" width="14.140625" style="20" customWidth="1"/>
    <col min="12039" max="12288" width="9.140625" style="20"/>
    <col min="12289" max="12289" width="6.7109375" style="20" customWidth="1"/>
    <col min="12290" max="12290" width="35.28515625" style="20" customWidth="1"/>
    <col min="12291" max="12291" width="10.5703125" style="20" customWidth="1"/>
    <col min="12292" max="12292" width="14.42578125" style="20" customWidth="1"/>
    <col min="12293" max="12293" width="14.7109375" style="20" customWidth="1"/>
    <col min="12294" max="12294" width="14.140625" style="20" customWidth="1"/>
    <col min="12295" max="12544" width="9.140625" style="20"/>
    <col min="12545" max="12545" width="6.7109375" style="20" customWidth="1"/>
    <col min="12546" max="12546" width="35.28515625" style="20" customWidth="1"/>
    <col min="12547" max="12547" width="10.5703125" style="20" customWidth="1"/>
    <col min="12548" max="12548" width="14.42578125" style="20" customWidth="1"/>
    <col min="12549" max="12549" width="14.7109375" style="20" customWidth="1"/>
    <col min="12550" max="12550" width="14.140625" style="20" customWidth="1"/>
    <col min="12551" max="12800" width="9.140625" style="20"/>
    <col min="12801" max="12801" width="6.7109375" style="20" customWidth="1"/>
    <col min="12802" max="12802" width="35.28515625" style="20" customWidth="1"/>
    <col min="12803" max="12803" width="10.5703125" style="20" customWidth="1"/>
    <col min="12804" max="12804" width="14.42578125" style="20" customWidth="1"/>
    <col min="12805" max="12805" width="14.7109375" style="20" customWidth="1"/>
    <col min="12806" max="12806" width="14.140625" style="20" customWidth="1"/>
    <col min="12807" max="13056" width="9.140625" style="20"/>
    <col min="13057" max="13057" width="6.7109375" style="20" customWidth="1"/>
    <col min="13058" max="13058" width="35.28515625" style="20" customWidth="1"/>
    <col min="13059" max="13059" width="10.5703125" style="20" customWidth="1"/>
    <col min="13060" max="13060" width="14.42578125" style="20" customWidth="1"/>
    <col min="13061" max="13061" width="14.7109375" style="20" customWidth="1"/>
    <col min="13062" max="13062" width="14.140625" style="20" customWidth="1"/>
    <col min="13063" max="13312" width="9.140625" style="20"/>
    <col min="13313" max="13313" width="6.7109375" style="20" customWidth="1"/>
    <col min="13314" max="13314" width="35.28515625" style="20" customWidth="1"/>
    <col min="13315" max="13315" width="10.5703125" style="20" customWidth="1"/>
    <col min="13316" max="13316" width="14.42578125" style="20" customWidth="1"/>
    <col min="13317" max="13317" width="14.7109375" style="20" customWidth="1"/>
    <col min="13318" max="13318" width="14.140625" style="20" customWidth="1"/>
    <col min="13319" max="13568" width="9.140625" style="20"/>
    <col min="13569" max="13569" width="6.7109375" style="20" customWidth="1"/>
    <col min="13570" max="13570" width="35.28515625" style="20" customWidth="1"/>
    <col min="13571" max="13571" width="10.5703125" style="20" customWidth="1"/>
    <col min="13572" max="13572" width="14.42578125" style="20" customWidth="1"/>
    <col min="13573" max="13573" width="14.7109375" style="20" customWidth="1"/>
    <col min="13574" max="13574" width="14.140625" style="20" customWidth="1"/>
    <col min="13575" max="13824" width="9.140625" style="20"/>
    <col min="13825" max="13825" width="6.7109375" style="20" customWidth="1"/>
    <col min="13826" max="13826" width="35.28515625" style="20" customWidth="1"/>
    <col min="13827" max="13827" width="10.5703125" style="20" customWidth="1"/>
    <col min="13828" max="13828" width="14.42578125" style="20" customWidth="1"/>
    <col min="13829" max="13829" width="14.7109375" style="20" customWidth="1"/>
    <col min="13830" max="13830" width="14.140625" style="20" customWidth="1"/>
    <col min="13831" max="14080" width="9.140625" style="20"/>
    <col min="14081" max="14081" width="6.7109375" style="20" customWidth="1"/>
    <col min="14082" max="14082" width="35.28515625" style="20" customWidth="1"/>
    <col min="14083" max="14083" width="10.5703125" style="20" customWidth="1"/>
    <col min="14084" max="14084" width="14.42578125" style="20" customWidth="1"/>
    <col min="14085" max="14085" width="14.7109375" style="20" customWidth="1"/>
    <col min="14086" max="14086" width="14.140625" style="20" customWidth="1"/>
    <col min="14087" max="14336" width="9.140625" style="20"/>
    <col min="14337" max="14337" width="6.7109375" style="20" customWidth="1"/>
    <col min="14338" max="14338" width="35.28515625" style="20" customWidth="1"/>
    <col min="14339" max="14339" width="10.5703125" style="20" customWidth="1"/>
    <col min="14340" max="14340" width="14.42578125" style="20" customWidth="1"/>
    <col min="14341" max="14341" width="14.7109375" style="20" customWidth="1"/>
    <col min="14342" max="14342" width="14.140625" style="20" customWidth="1"/>
    <col min="14343" max="14592" width="9.140625" style="20"/>
    <col min="14593" max="14593" width="6.7109375" style="20" customWidth="1"/>
    <col min="14594" max="14594" width="35.28515625" style="20" customWidth="1"/>
    <col min="14595" max="14595" width="10.5703125" style="20" customWidth="1"/>
    <col min="14596" max="14596" width="14.42578125" style="20" customWidth="1"/>
    <col min="14597" max="14597" width="14.7109375" style="20" customWidth="1"/>
    <col min="14598" max="14598" width="14.140625" style="20" customWidth="1"/>
    <col min="14599" max="14848" width="9.140625" style="20"/>
    <col min="14849" max="14849" width="6.7109375" style="20" customWidth="1"/>
    <col min="14850" max="14850" width="35.28515625" style="20" customWidth="1"/>
    <col min="14851" max="14851" width="10.5703125" style="20" customWidth="1"/>
    <col min="14852" max="14852" width="14.42578125" style="20" customWidth="1"/>
    <col min="14853" max="14853" width="14.7109375" style="20" customWidth="1"/>
    <col min="14854" max="14854" width="14.140625" style="20" customWidth="1"/>
    <col min="14855" max="15104" width="9.140625" style="20"/>
    <col min="15105" max="15105" width="6.7109375" style="20" customWidth="1"/>
    <col min="15106" max="15106" width="35.28515625" style="20" customWidth="1"/>
    <col min="15107" max="15107" width="10.5703125" style="20" customWidth="1"/>
    <col min="15108" max="15108" width="14.42578125" style="20" customWidth="1"/>
    <col min="15109" max="15109" width="14.7109375" style="20" customWidth="1"/>
    <col min="15110" max="15110" width="14.140625" style="20" customWidth="1"/>
    <col min="15111" max="15360" width="9.140625" style="20"/>
    <col min="15361" max="15361" width="6.7109375" style="20" customWidth="1"/>
    <col min="15362" max="15362" width="35.28515625" style="20" customWidth="1"/>
    <col min="15363" max="15363" width="10.5703125" style="20" customWidth="1"/>
    <col min="15364" max="15364" width="14.42578125" style="20" customWidth="1"/>
    <col min="15365" max="15365" width="14.7109375" style="20" customWidth="1"/>
    <col min="15366" max="15366" width="14.140625" style="20" customWidth="1"/>
    <col min="15367" max="15616" width="9.140625" style="20"/>
    <col min="15617" max="15617" width="6.7109375" style="20" customWidth="1"/>
    <col min="15618" max="15618" width="35.28515625" style="20" customWidth="1"/>
    <col min="15619" max="15619" width="10.5703125" style="20" customWidth="1"/>
    <col min="15620" max="15620" width="14.42578125" style="20" customWidth="1"/>
    <col min="15621" max="15621" width="14.7109375" style="20" customWidth="1"/>
    <col min="15622" max="15622" width="14.140625" style="20" customWidth="1"/>
    <col min="15623" max="15872" width="9.140625" style="20"/>
    <col min="15873" max="15873" width="6.7109375" style="20" customWidth="1"/>
    <col min="15874" max="15874" width="35.28515625" style="20" customWidth="1"/>
    <col min="15875" max="15875" width="10.5703125" style="20" customWidth="1"/>
    <col min="15876" max="15876" width="14.42578125" style="20" customWidth="1"/>
    <col min="15877" max="15877" width="14.7109375" style="20" customWidth="1"/>
    <col min="15878" max="15878" width="14.140625" style="20" customWidth="1"/>
    <col min="15879" max="16128" width="9.140625" style="20"/>
    <col min="16129" max="16129" width="6.7109375" style="20" customWidth="1"/>
    <col min="16130" max="16130" width="35.28515625" style="20" customWidth="1"/>
    <col min="16131" max="16131" width="10.5703125" style="20" customWidth="1"/>
    <col min="16132" max="16132" width="14.42578125" style="20" customWidth="1"/>
    <col min="16133" max="16133" width="14.7109375" style="20" customWidth="1"/>
    <col min="16134" max="16134" width="14.140625" style="20" customWidth="1"/>
    <col min="16135" max="16384" width="9.140625" style="20"/>
  </cols>
  <sheetData>
    <row r="1" spans="1:6" s="4" customFormat="1" x14ac:dyDescent="0.2">
      <c r="A1" s="1"/>
      <c r="B1" s="2"/>
      <c r="C1" s="2"/>
      <c r="D1" s="3"/>
      <c r="E1" s="94" t="s">
        <v>347</v>
      </c>
      <c r="F1" s="94"/>
    </row>
    <row r="2" spans="1:6" s="4" customFormat="1" ht="28.5" customHeight="1" x14ac:dyDescent="0.2">
      <c r="A2" s="1"/>
      <c r="B2" s="22"/>
      <c r="C2" s="22"/>
      <c r="D2" s="22"/>
      <c r="E2" s="97" t="s">
        <v>629</v>
      </c>
      <c r="F2" s="97"/>
    </row>
    <row r="3" spans="1:6" s="4" customFormat="1" ht="15" customHeight="1" x14ac:dyDescent="0.2">
      <c r="A3" s="1"/>
      <c r="B3" s="22"/>
      <c r="C3" s="22"/>
      <c r="D3" s="22"/>
      <c r="E3" s="97"/>
      <c r="F3" s="97"/>
    </row>
    <row r="4" spans="1:6" s="4" customFormat="1" x14ac:dyDescent="0.2">
      <c r="A4" s="5"/>
      <c r="B4" s="6"/>
      <c r="C4" s="6"/>
      <c r="D4" s="7"/>
      <c r="E4" s="7"/>
      <c r="F4" s="7"/>
    </row>
    <row r="5" spans="1:6" s="4" customFormat="1" ht="54" customHeight="1" x14ac:dyDescent="0.2">
      <c r="A5" s="95" t="s">
        <v>625</v>
      </c>
      <c r="B5" s="95"/>
      <c r="C5" s="95"/>
      <c r="D5" s="95"/>
      <c r="E5" s="95"/>
      <c r="F5" s="95"/>
    </row>
    <row r="6" spans="1:6" s="4" customFormat="1" x14ac:dyDescent="0.2">
      <c r="A6" s="5"/>
      <c r="D6" s="8"/>
      <c r="E6" s="8"/>
      <c r="F6" s="8"/>
    </row>
    <row r="7" spans="1:6" s="10" customFormat="1" ht="42.75" customHeight="1" x14ac:dyDescent="0.2">
      <c r="A7" s="9" t="s">
        <v>343</v>
      </c>
      <c r="B7" s="9" t="s">
        <v>344</v>
      </c>
      <c r="C7" s="9" t="s">
        <v>213</v>
      </c>
      <c r="D7" s="9" t="s">
        <v>556</v>
      </c>
      <c r="E7" s="9" t="s">
        <v>598</v>
      </c>
      <c r="F7" s="9" t="s">
        <v>210</v>
      </c>
    </row>
    <row r="8" spans="1:6" s="10" customFormat="1" x14ac:dyDescent="0.2">
      <c r="A8" s="11"/>
      <c r="B8" s="12" t="s">
        <v>3</v>
      </c>
      <c r="C8" s="12" t="s">
        <v>4</v>
      </c>
      <c r="D8" s="12" t="s">
        <v>5</v>
      </c>
      <c r="E8" s="12" t="s">
        <v>214</v>
      </c>
      <c r="F8" s="12" t="s">
        <v>215</v>
      </c>
    </row>
    <row r="9" spans="1:6" s="10" customFormat="1" x14ac:dyDescent="0.2">
      <c r="A9" s="11">
        <v>1</v>
      </c>
      <c r="B9" s="13" t="s">
        <v>88</v>
      </c>
      <c r="C9" s="11" t="s">
        <v>218</v>
      </c>
      <c r="D9" s="21">
        <f>D10+D11+D12+D13</f>
        <v>6914320.5499999998</v>
      </c>
      <c r="E9" s="21">
        <f>E10+E11+E12+E13</f>
        <v>6911534.3799999999</v>
      </c>
      <c r="F9" s="21">
        <f>E9/D9*100</f>
        <v>99.959704355911001</v>
      </c>
    </row>
    <row r="10" spans="1:6" s="10" customFormat="1" ht="51" x14ac:dyDescent="0.2">
      <c r="A10" s="15">
        <v>2</v>
      </c>
      <c r="B10" s="13" t="s">
        <v>90</v>
      </c>
      <c r="C10" s="15" t="s">
        <v>219</v>
      </c>
      <c r="D10" s="14">
        <v>933430.91</v>
      </c>
      <c r="E10" s="14">
        <v>933430.91</v>
      </c>
      <c r="F10" s="21">
        <f t="shared" ref="F10:F30" si="0">E10/D10*100</f>
        <v>100</v>
      </c>
    </row>
    <row r="11" spans="1:6" s="10" customFormat="1" ht="66.75" customHeight="1" x14ac:dyDescent="0.2">
      <c r="A11" s="15">
        <v>3</v>
      </c>
      <c r="B11" s="13" t="s">
        <v>100</v>
      </c>
      <c r="C11" s="15" t="s">
        <v>224</v>
      </c>
      <c r="D11" s="14">
        <v>3730494.5</v>
      </c>
      <c r="E11" s="14">
        <v>3727708.33</v>
      </c>
      <c r="F11" s="21">
        <f t="shared" si="0"/>
        <v>99.925313654798316</v>
      </c>
    </row>
    <row r="12" spans="1:6" s="10" customFormat="1" ht="51.75" customHeight="1" x14ac:dyDescent="0.2">
      <c r="A12" s="11">
        <v>4</v>
      </c>
      <c r="B12" s="13" t="s">
        <v>117</v>
      </c>
      <c r="C12" s="15" t="s">
        <v>239</v>
      </c>
      <c r="D12" s="21">
        <v>564982</v>
      </c>
      <c r="E12" s="21">
        <v>564982</v>
      </c>
      <c r="F12" s="21">
        <f t="shared" si="0"/>
        <v>100</v>
      </c>
    </row>
    <row r="13" spans="1:6" s="10" customFormat="1" ht="23.25" customHeight="1" x14ac:dyDescent="0.2">
      <c r="A13" s="15">
        <v>6</v>
      </c>
      <c r="B13" s="13" t="s">
        <v>122</v>
      </c>
      <c r="C13" s="15" t="s">
        <v>246</v>
      </c>
      <c r="D13" s="14">
        <v>1685413.14</v>
      </c>
      <c r="E13" s="14">
        <v>1685413.14</v>
      </c>
      <c r="F13" s="21">
        <f t="shared" si="0"/>
        <v>100</v>
      </c>
    </row>
    <row r="14" spans="1:6" s="10" customFormat="1" x14ac:dyDescent="0.2">
      <c r="A14" s="15">
        <v>7</v>
      </c>
      <c r="B14" s="13" t="s">
        <v>127</v>
      </c>
      <c r="C14" s="15" t="s">
        <v>252</v>
      </c>
      <c r="D14" s="14">
        <f>D15</f>
        <v>133049</v>
      </c>
      <c r="E14" s="14">
        <f>E15</f>
        <v>133049</v>
      </c>
      <c r="F14" s="21">
        <f t="shared" si="0"/>
        <v>100</v>
      </c>
    </row>
    <row r="15" spans="1:6" s="10" customFormat="1" ht="25.5" x14ac:dyDescent="0.2">
      <c r="A15" s="11">
        <v>8</v>
      </c>
      <c r="B15" s="13" t="s">
        <v>129</v>
      </c>
      <c r="C15" s="15" t="s">
        <v>253</v>
      </c>
      <c r="D15" s="14">
        <v>133049</v>
      </c>
      <c r="E15" s="14">
        <v>133049</v>
      </c>
      <c r="F15" s="21">
        <f t="shared" si="0"/>
        <v>100</v>
      </c>
    </row>
    <row r="16" spans="1:6" s="10" customFormat="1" ht="31.5" customHeight="1" x14ac:dyDescent="0.2">
      <c r="A16" s="11">
        <v>9</v>
      </c>
      <c r="B16" s="13" t="s">
        <v>138</v>
      </c>
      <c r="C16" s="15" t="s">
        <v>260</v>
      </c>
      <c r="D16" s="21">
        <f>D17</f>
        <v>165712.5</v>
      </c>
      <c r="E16" s="21">
        <f>E17</f>
        <v>165712.5</v>
      </c>
      <c r="F16" s="21">
        <f t="shared" si="0"/>
        <v>100</v>
      </c>
    </row>
    <row r="17" spans="1:6" s="10" customFormat="1" x14ac:dyDescent="0.2">
      <c r="A17" s="15">
        <v>11</v>
      </c>
      <c r="B17" s="13" t="s">
        <v>140</v>
      </c>
      <c r="C17" s="15" t="s">
        <v>262</v>
      </c>
      <c r="D17" s="14">
        <v>165712.5</v>
      </c>
      <c r="E17" s="14">
        <v>165712.5</v>
      </c>
      <c r="F17" s="21">
        <f t="shared" si="0"/>
        <v>100</v>
      </c>
    </row>
    <row r="18" spans="1:6" s="10" customFormat="1" x14ac:dyDescent="0.2">
      <c r="A18" s="11">
        <v>12</v>
      </c>
      <c r="B18" s="13" t="s">
        <v>145</v>
      </c>
      <c r="C18" s="15" t="s">
        <v>270</v>
      </c>
      <c r="D18" s="14">
        <f>D19+D20</f>
        <v>2624732.7799999998</v>
      </c>
      <c r="E18" s="14">
        <f>E19+E20</f>
        <v>2554732.7799999998</v>
      </c>
      <c r="F18" s="21">
        <f t="shared" si="0"/>
        <v>97.333061844108954</v>
      </c>
    </row>
    <row r="19" spans="1:6" s="10" customFormat="1" x14ac:dyDescent="0.2">
      <c r="A19" s="11">
        <v>13</v>
      </c>
      <c r="B19" s="13" t="s">
        <v>147</v>
      </c>
      <c r="C19" s="15" t="s">
        <v>272</v>
      </c>
      <c r="D19" s="14">
        <v>2620732.7799999998</v>
      </c>
      <c r="E19" s="14">
        <v>2550732.7799999998</v>
      </c>
      <c r="F19" s="21">
        <f t="shared" si="0"/>
        <v>97.328991321274643</v>
      </c>
    </row>
    <row r="20" spans="1:6" s="10" customFormat="1" ht="25.5" x14ac:dyDescent="0.2">
      <c r="A20" s="15">
        <v>14</v>
      </c>
      <c r="B20" s="13" t="s">
        <v>395</v>
      </c>
      <c r="C20" s="16" t="s">
        <v>394</v>
      </c>
      <c r="D20" s="21">
        <v>4000</v>
      </c>
      <c r="E20" s="21">
        <v>4000</v>
      </c>
      <c r="F20" s="21">
        <f t="shared" si="0"/>
        <v>100</v>
      </c>
    </row>
    <row r="21" spans="1:6" s="10" customFormat="1" x14ac:dyDescent="0.2">
      <c r="A21" s="15">
        <v>15</v>
      </c>
      <c r="B21" s="13" t="s">
        <v>152</v>
      </c>
      <c r="C21" s="15" t="s">
        <v>290</v>
      </c>
      <c r="D21" s="21">
        <f>D23+D24+D22</f>
        <v>4238016.91</v>
      </c>
      <c r="E21" s="21">
        <f>E23+E24+E22</f>
        <v>4238016.91</v>
      </c>
      <c r="F21" s="21">
        <f t="shared" si="0"/>
        <v>100</v>
      </c>
    </row>
    <row r="22" spans="1:6" s="10" customFormat="1" ht="24.75" customHeight="1" x14ac:dyDescent="0.2">
      <c r="A22" s="11">
        <v>16</v>
      </c>
      <c r="B22" s="13" t="s">
        <v>356</v>
      </c>
      <c r="C22" s="16" t="s">
        <v>363</v>
      </c>
      <c r="D22" s="14">
        <v>51232.47</v>
      </c>
      <c r="E22" s="14">
        <v>51232.47</v>
      </c>
      <c r="F22" s="21">
        <f t="shared" si="0"/>
        <v>100</v>
      </c>
    </row>
    <row r="23" spans="1:6" s="10" customFormat="1" ht="21" customHeight="1" x14ac:dyDescent="0.2">
      <c r="A23" s="15">
        <v>18</v>
      </c>
      <c r="B23" s="17" t="s">
        <v>154</v>
      </c>
      <c r="C23" s="15" t="s">
        <v>299</v>
      </c>
      <c r="D23" s="14">
        <v>3152383.21</v>
      </c>
      <c r="E23" s="14">
        <v>3152383.21</v>
      </c>
      <c r="F23" s="21">
        <f t="shared" si="0"/>
        <v>100</v>
      </c>
    </row>
    <row r="24" spans="1:6" s="10" customFormat="1" ht="25.5" x14ac:dyDescent="0.2">
      <c r="A24" s="15">
        <v>19</v>
      </c>
      <c r="B24" s="13" t="s">
        <v>166</v>
      </c>
      <c r="C24" s="15" t="s">
        <v>309</v>
      </c>
      <c r="D24" s="14">
        <v>1034401.23</v>
      </c>
      <c r="E24" s="14">
        <v>1034401.23</v>
      </c>
      <c r="F24" s="21">
        <f t="shared" si="0"/>
        <v>100</v>
      </c>
    </row>
    <row r="25" spans="1:6" s="10" customFormat="1" x14ac:dyDescent="0.2">
      <c r="A25" s="11">
        <v>20</v>
      </c>
      <c r="B25" s="13" t="s">
        <v>345</v>
      </c>
      <c r="C25" s="15" t="s">
        <v>313</v>
      </c>
      <c r="D25" s="14">
        <f>D26+D27</f>
        <v>3620457.79</v>
      </c>
      <c r="E25" s="14">
        <f>E26+E27</f>
        <v>3620457.79</v>
      </c>
      <c r="F25" s="21">
        <f t="shared" si="0"/>
        <v>100</v>
      </c>
    </row>
    <row r="26" spans="1:6" s="10" customFormat="1" x14ac:dyDescent="0.2">
      <c r="A26" s="11">
        <v>21</v>
      </c>
      <c r="B26" s="13" t="s">
        <v>171</v>
      </c>
      <c r="C26" s="15" t="s">
        <v>315</v>
      </c>
      <c r="D26" s="14">
        <v>3598720.9</v>
      </c>
      <c r="E26" s="14">
        <v>3598720.9</v>
      </c>
      <c r="F26" s="21">
        <f t="shared" si="0"/>
        <v>100</v>
      </c>
    </row>
    <row r="27" spans="1:6" s="10" customFormat="1" ht="25.5" x14ac:dyDescent="0.2">
      <c r="A27" s="15">
        <v>22</v>
      </c>
      <c r="B27" s="13" t="s">
        <v>520</v>
      </c>
      <c r="C27" s="16" t="s">
        <v>528</v>
      </c>
      <c r="D27" s="14">
        <v>21736.89</v>
      </c>
      <c r="E27" s="14">
        <v>21736.89</v>
      </c>
      <c r="F27" s="21">
        <f t="shared" si="0"/>
        <v>100</v>
      </c>
    </row>
    <row r="28" spans="1:6" s="10" customFormat="1" x14ac:dyDescent="0.2">
      <c r="A28" s="15">
        <v>23</v>
      </c>
      <c r="B28" s="13" t="s">
        <v>178</v>
      </c>
      <c r="C28" s="15" t="s">
        <v>330</v>
      </c>
      <c r="D28" s="14">
        <f>D29</f>
        <v>24000</v>
      </c>
      <c r="E28" s="14">
        <f>E29</f>
        <v>24000</v>
      </c>
      <c r="F28" s="21">
        <f t="shared" si="0"/>
        <v>100</v>
      </c>
    </row>
    <row r="29" spans="1:6" s="10" customFormat="1" x14ac:dyDescent="0.2">
      <c r="A29" s="11">
        <v>24</v>
      </c>
      <c r="B29" s="13" t="s">
        <v>180</v>
      </c>
      <c r="C29" s="15" t="s">
        <v>332</v>
      </c>
      <c r="D29" s="14">
        <v>24000</v>
      </c>
      <c r="E29" s="14">
        <v>24000</v>
      </c>
      <c r="F29" s="21">
        <f t="shared" si="0"/>
        <v>100</v>
      </c>
    </row>
    <row r="30" spans="1:6" s="10" customFormat="1" ht="15.75" customHeight="1" x14ac:dyDescent="0.2">
      <c r="A30" s="96" t="s">
        <v>346</v>
      </c>
      <c r="B30" s="96"/>
      <c r="C30" s="13"/>
      <c r="D30" s="18">
        <f>D9+D14+D16+D18+D21+D25+D28</f>
        <v>17720289.530000001</v>
      </c>
      <c r="E30" s="18">
        <f>E9+E14+E16+E18+E21+E25+E28</f>
        <v>17647503.359999999</v>
      </c>
      <c r="F30" s="21">
        <f t="shared" si="0"/>
        <v>99.589249544276484</v>
      </c>
    </row>
  </sheetData>
  <mergeCells count="5">
    <mergeCell ref="E1:F1"/>
    <mergeCell ref="A5:F5"/>
    <mergeCell ref="A30:B30"/>
    <mergeCell ref="E2:F2"/>
    <mergeCell ref="E3:F3"/>
  </mergeCell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Прил1</vt:lpstr>
      <vt:lpstr>Прил2</vt:lpstr>
      <vt:lpstr>Прил3</vt:lpstr>
      <vt:lpstr>Прил4</vt:lpstr>
      <vt:lpstr>Прил5</vt:lpstr>
      <vt:lpstr>Лист1</vt:lpstr>
      <vt:lpstr>Прил3!Область_печати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rbs123</dc:creator>
  <cp:lastModifiedBy>Пользователь</cp:lastModifiedBy>
  <cp:lastPrinted>2021-04-20T04:33:34Z</cp:lastPrinted>
  <dcterms:created xsi:type="dcterms:W3CDTF">2017-03-16T05:50:58Z</dcterms:created>
  <dcterms:modified xsi:type="dcterms:W3CDTF">2022-05-04T04:53:35Z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